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 firstSheet="2" activeTab="2"/>
  </bookViews>
  <sheets>
    <sheet name="benefit (detail) (2)" sheetId="4" r:id="rId1"/>
    <sheet name="pending1" sheetId="3" r:id="rId2"/>
    <sheet name="Camp Nov.17" sheetId="8" r:id="rId3"/>
  </sheets>
  <definedNames>
    <definedName name="_xlnm._FilterDatabase" localSheetId="0" hidden="1">'benefit (detail) (2)'!$A$4:$O$199</definedName>
    <definedName name="_xlnm.Print_Titles" localSheetId="0">'benefit (detail) (2)'!$3:$4</definedName>
  </definedNames>
  <calcPr calcId="144525"/>
</workbook>
</file>

<file path=xl/calcChain.xml><?xml version="1.0" encoding="utf-8"?>
<calcChain xmlns="http://schemas.openxmlformats.org/spreadsheetml/2006/main">
  <c r="I36" i="8"/>
  <c r="D36"/>
  <c r="C36"/>
  <c r="C38" s="1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C36" i="3"/>
  <c r="E36"/>
  <c r="G36"/>
  <c r="H5"/>
  <c r="H6"/>
  <c r="H7"/>
  <c r="H8"/>
  <c r="H36" s="1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H4"/>
  <c r="F4"/>
  <c r="D4"/>
  <c r="D36" s="1"/>
  <c r="L199" i="4"/>
  <c r="C199"/>
  <c r="D199"/>
  <c r="E199"/>
  <c r="F199"/>
  <c r="G199"/>
  <c r="H199"/>
  <c r="I199"/>
  <c r="J5"/>
  <c r="M5" s="1"/>
  <c r="K5"/>
  <c r="J6"/>
  <c r="K6"/>
  <c r="J7"/>
  <c r="M7" s="1"/>
  <c r="N7" s="1"/>
  <c r="K7"/>
  <c r="J8"/>
  <c r="M8" s="1"/>
  <c r="N8" s="1"/>
  <c r="K8"/>
  <c r="J9"/>
  <c r="M9" s="1"/>
  <c r="N9" s="1"/>
  <c r="K9"/>
  <c r="J10"/>
  <c r="K10"/>
  <c r="J11"/>
  <c r="K11"/>
  <c r="J12"/>
  <c r="M12" s="1"/>
  <c r="K12"/>
  <c r="J13"/>
  <c r="M13" s="1"/>
  <c r="N13" s="1"/>
  <c r="K13"/>
  <c r="J14"/>
  <c r="K14"/>
  <c r="J15"/>
  <c r="M15" s="1"/>
  <c r="N15" s="1"/>
  <c r="K15"/>
  <c r="J16"/>
  <c r="K16"/>
  <c r="J17"/>
  <c r="M17" s="1"/>
  <c r="N17" s="1"/>
  <c r="K17"/>
  <c r="J18"/>
  <c r="K18"/>
  <c r="J19"/>
  <c r="M19" s="1"/>
  <c r="N19" s="1"/>
  <c r="K19"/>
  <c r="J20"/>
  <c r="K20"/>
  <c r="J21"/>
  <c r="M21" s="1"/>
  <c r="N21" s="1"/>
  <c r="K21"/>
  <c r="J22"/>
  <c r="K22"/>
  <c r="J23"/>
  <c r="M23" s="1"/>
  <c r="N23" s="1"/>
  <c r="K23"/>
  <c r="J24"/>
  <c r="K24"/>
  <c r="J25"/>
  <c r="M25" s="1"/>
  <c r="N25" s="1"/>
  <c r="K25"/>
  <c r="J26"/>
  <c r="K26"/>
  <c r="J27"/>
  <c r="M27" s="1"/>
  <c r="N27" s="1"/>
  <c r="K27"/>
  <c r="J28"/>
  <c r="K28"/>
  <c r="J29"/>
  <c r="M29" s="1"/>
  <c r="N29" s="1"/>
  <c r="K29"/>
  <c r="J30"/>
  <c r="K30"/>
  <c r="J31"/>
  <c r="M31" s="1"/>
  <c r="N31" s="1"/>
  <c r="K31"/>
  <c r="J32"/>
  <c r="K32"/>
  <c r="J33"/>
  <c r="M33" s="1"/>
  <c r="N33" s="1"/>
  <c r="K33"/>
  <c r="J34"/>
  <c r="K34"/>
  <c r="J35"/>
  <c r="M35" s="1"/>
  <c r="N35" s="1"/>
  <c r="K35"/>
  <c r="J36"/>
  <c r="K36"/>
  <c r="J37"/>
  <c r="M37" s="1"/>
  <c r="N37" s="1"/>
  <c r="K37"/>
  <c r="J38"/>
  <c r="K38"/>
  <c r="J39"/>
  <c r="M39" s="1"/>
  <c r="N39" s="1"/>
  <c r="K39"/>
  <c r="J40"/>
  <c r="K40"/>
  <c r="J41"/>
  <c r="M41" s="1"/>
  <c r="N41" s="1"/>
  <c r="K41"/>
  <c r="J42"/>
  <c r="K42"/>
  <c r="J43"/>
  <c r="M43" s="1"/>
  <c r="N43" s="1"/>
  <c r="K43"/>
  <c r="J44"/>
  <c r="K44"/>
  <c r="J45"/>
  <c r="M45" s="1"/>
  <c r="N45" s="1"/>
  <c r="K45"/>
  <c r="J46"/>
  <c r="K46"/>
  <c r="J47"/>
  <c r="M47" s="1"/>
  <c r="N47" s="1"/>
  <c r="K47"/>
  <c r="J48"/>
  <c r="K48"/>
  <c r="J49"/>
  <c r="M49" s="1"/>
  <c r="N49" s="1"/>
  <c r="K49"/>
  <c r="J50"/>
  <c r="K50"/>
  <c r="J51"/>
  <c r="M51" s="1"/>
  <c r="N51" s="1"/>
  <c r="K51"/>
  <c r="J52"/>
  <c r="K52"/>
  <c r="J53"/>
  <c r="M53" s="1"/>
  <c r="N53" s="1"/>
  <c r="K53"/>
  <c r="J54"/>
  <c r="K54"/>
  <c r="J55"/>
  <c r="M55" s="1"/>
  <c r="N55" s="1"/>
  <c r="K55"/>
  <c r="J56"/>
  <c r="K56"/>
  <c r="J57"/>
  <c r="M57" s="1"/>
  <c r="N57" s="1"/>
  <c r="K57"/>
  <c r="J58"/>
  <c r="K58"/>
  <c r="J59"/>
  <c r="M59" s="1"/>
  <c r="N59" s="1"/>
  <c r="K59"/>
  <c r="J60"/>
  <c r="K60"/>
  <c r="J61"/>
  <c r="M61" s="1"/>
  <c r="N61" s="1"/>
  <c r="K61"/>
  <c r="J62"/>
  <c r="K62"/>
  <c r="J63"/>
  <c r="M63" s="1"/>
  <c r="N63" s="1"/>
  <c r="K63"/>
  <c r="J64"/>
  <c r="K64"/>
  <c r="J65"/>
  <c r="M65" s="1"/>
  <c r="N65" s="1"/>
  <c r="K65"/>
  <c r="J66"/>
  <c r="K66"/>
  <c r="J67"/>
  <c r="M67" s="1"/>
  <c r="N67" s="1"/>
  <c r="K67"/>
  <c r="J68"/>
  <c r="K68"/>
  <c r="J69"/>
  <c r="M69" s="1"/>
  <c r="N69" s="1"/>
  <c r="K69"/>
  <c r="J70"/>
  <c r="K70"/>
  <c r="J71"/>
  <c r="M71" s="1"/>
  <c r="N71" s="1"/>
  <c r="K71"/>
  <c r="J72"/>
  <c r="K72"/>
  <c r="J73"/>
  <c r="M73" s="1"/>
  <c r="N73" s="1"/>
  <c r="K73"/>
  <c r="J74"/>
  <c r="K74"/>
  <c r="J75"/>
  <c r="M75" s="1"/>
  <c r="N75" s="1"/>
  <c r="K75"/>
  <c r="J76"/>
  <c r="K76"/>
  <c r="J77"/>
  <c r="M77" s="1"/>
  <c r="N77" s="1"/>
  <c r="K77"/>
  <c r="J78"/>
  <c r="K78"/>
  <c r="J79"/>
  <c r="M79" s="1"/>
  <c r="N79" s="1"/>
  <c r="K79"/>
  <c r="J80"/>
  <c r="K80"/>
  <c r="J81"/>
  <c r="M81" s="1"/>
  <c r="N81" s="1"/>
  <c r="K81"/>
  <c r="J82"/>
  <c r="K82"/>
  <c r="J83"/>
  <c r="M83" s="1"/>
  <c r="N83" s="1"/>
  <c r="K83"/>
  <c r="J84"/>
  <c r="K84"/>
  <c r="J85"/>
  <c r="M85" s="1"/>
  <c r="N85" s="1"/>
  <c r="K85"/>
  <c r="J86"/>
  <c r="K86"/>
  <c r="J87"/>
  <c r="M87" s="1"/>
  <c r="N87" s="1"/>
  <c r="K87"/>
  <c r="J88"/>
  <c r="K88"/>
  <c r="J89"/>
  <c r="M89" s="1"/>
  <c r="N89" s="1"/>
  <c r="K89"/>
  <c r="J90"/>
  <c r="K90"/>
  <c r="J91"/>
  <c r="M91" s="1"/>
  <c r="N91" s="1"/>
  <c r="K91"/>
  <c r="J92"/>
  <c r="K92"/>
  <c r="J93"/>
  <c r="M93" s="1"/>
  <c r="N93" s="1"/>
  <c r="K93"/>
  <c r="J94"/>
  <c r="K94"/>
  <c r="J95"/>
  <c r="M95" s="1"/>
  <c r="N95" s="1"/>
  <c r="K95"/>
  <c r="J96"/>
  <c r="K96"/>
  <c r="J97"/>
  <c r="K97"/>
  <c r="J98"/>
  <c r="K98"/>
  <c r="J99"/>
  <c r="M99" s="1"/>
  <c r="N99" s="1"/>
  <c r="K99"/>
  <c r="K100"/>
  <c r="J101"/>
  <c r="M101" s="1"/>
  <c r="N101" s="1"/>
  <c r="K101"/>
  <c r="J102"/>
  <c r="M102" s="1"/>
  <c r="K102"/>
  <c r="J103"/>
  <c r="M103" s="1"/>
  <c r="N103" s="1"/>
  <c r="K103"/>
  <c r="J104"/>
  <c r="M104" s="1"/>
  <c r="N104" s="1"/>
  <c r="K104"/>
  <c r="J105"/>
  <c r="M105" s="1"/>
  <c r="N105" s="1"/>
  <c r="K105"/>
  <c r="J106"/>
  <c r="K106"/>
  <c r="J107"/>
  <c r="M107" s="1"/>
  <c r="N107" s="1"/>
  <c r="K107"/>
  <c r="J108"/>
  <c r="M108" s="1"/>
  <c r="K108"/>
  <c r="J109"/>
  <c r="M109" s="1"/>
  <c r="N109" s="1"/>
  <c r="K109"/>
  <c r="J110"/>
  <c r="M110" s="1"/>
  <c r="N110" s="1"/>
  <c r="K110"/>
  <c r="J111"/>
  <c r="M111" s="1"/>
  <c r="N111" s="1"/>
  <c r="K111"/>
  <c r="J112"/>
  <c r="M112" s="1"/>
  <c r="N112" s="1"/>
  <c r="K112"/>
  <c r="J113"/>
  <c r="M113" s="1"/>
  <c r="N113" s="1"/>
  <c r="K113"/>
  <c r="J114"/>
  <c r="K114"/>
  <c r="J115"/>
  <c r="M115" s="1"/>
  <c r="N115" s="1"/>
  <c r="K115"/>
  <c r="J116"/>
  <c r="M116" s="1"/>
  <c r="N116" s="1"/>
  <c r="K116"/>
  <c r="J117"/>
  <c r="M117" s="1"/>
  <c r="N117" s="1"/>
  <c r="K117"/>
  <c r="J118"/>
  <c r="M118" s="1"/>
  <c r="N118" s="1"/>
  <c r="K118"/>
  <c r="J119"/>
  <c r="M119" s="1"/>
  <c r="N119" s="1"/>
  <c r="K119"/>
  <c r="J120"/>
  <c r="M120" s="1"/>
  <c r="K120"/>
  <c r="J121"/>
  <c r="M121" s="1"/>
  <c r="N121" s="1"/>
  <c r="K121"/>
  <c r="J122"/>
  <c r="M122" s="1"/>
  <c r="N122" s="1"/>
  <c r="K122"/>
  <c r="J123"/>
  <c r="M123" s="1"/>
  <c r="N123" s="1"/>
  <c r="K123"/>
  <c r="J124"/>
  <c r="M124" s="1"/>
  <c r="N124" s="1"/>
  <c r="K124"/>
  <c r="J125"/>
  <c r="M125" s="1"/>
  <c r="N125" s="1"/>
  <c r="K125"/>
  <c r="J126"/>
  <c r="M126" s="1"/>
  <c r="K126"/>
  <c r="J127"/>
  <c r="M127" s="1"/>
  <c r="N127" s="1"/>
  <c r="K127"/>
  <c r="J128"/>
  <c r="M128" s="1"/>
  <c r="N128" s="1"/>
  <c r="K128"/>
  <c r="J129"/>
  <c r="M129" s="1"/>
  <c r="N129" s="1"/>
  <c r="K129"/>
  <c r="J130"/>
  <c r="M130" s="1"/>
  <c r="N130" s="1"/>
  <c r="K130"/>
  <c r="J131"/>
  <c r="M131" s="1"/>
  <c r="N131" s="1"/>
  <c r="K131"/>
  <c r="J132"/>
  <c r="M132" s="1"/>
  <c r="K132"/>
  <c r="J133"/>
  <c r="M133" s="1"/>
  <c r="N133" s="1"/>
  <c r="K133"/>
  <c r="J134"/>
  <c r="K134"/>
  <c r="J135"/>
  <c r="M135" s="1"/>
  <c r="N135" s="1"/>
  <c r="K135"/>
  <c r="J136"/>
  <c r="M136" s="1"/>
  <c r="N136" s="1"/>
  <c r="K136"/>
  <c r="J137"/>
  <c r="M137" s="1"/>
  <c r="N137" s="1"/>
  <c r="K137"/>
  <c r="J138"/>
  <c r="M138" s="1"/>
  <c r="K138"/>
  <c r="J139"/>
  <c r="M139" s="1"/>
  <c r="N139" s="1"/>
  <c r="K139"/>
  <c r="J140"/>
  <c r="M140" s="1"/>
  <c r="N140" s="1"/>
  <c r="K140"/>
  <c r="J141"/>
  <c r="M141" s="1"/>
  <c r="N141" s="1"/>
  <c r="K141"/>
  <c r="J142"/>
  <c r="M142" s="1"/>
  <c r="N142" s="1"/>
  <c r="K142"/>
  <c r="J143"/>
  <c r="M143" s="1"/>
  <c r="N143" s="1"/>
  <c r="K143"/>
  <c r="J144"/>
  <c r="M144" s="1"/>
  <c r="K144"/>
  <c r="J145"/>
  <c r="M145" s="1"/>
  <c r="K145"/>
  <c r="J146"/>
  <c r="M146" s="1"/>
  <c r="N146" s="1"/>
  <c r="K146"/>
  <c r="J147"/>
  <c r="M147" s="1"/>
  <c r="N147" s="1"/>
  <c r="K147"/>
  <c r="J148"/>
  <c r="M148" s="1"/>
  <c r="N148" s="1"/>
  <c r="K148"/>
  <c r="J149"/>
  <c r="M149" s="1"/>
  <c r="N149" s="1"/>
  <c r="K149"/>
  <c r="J150"/>
  <c r="M150" s="1"/>
  <c r="N150" s="1"/>
  <c r="K150"/>
  <c r="J151"/>
  <c r="M151" s="1"/>
  <c r="K151"/>
  <c r="J152"/>
  <c r="M152" s="1"/>
  <c r="N152" s="1"/>
  <c r="K152"/>
  <c r="J153"/>
  <c r="M153" s="1"/>
  <c r="N153" s="1"/>
  <c r="K153"/>
  <c r="J154"/>
  <c r="M154" s="1"/>
  <c r="N154" s="1"/>
  <c r="K154"/>
  <c r="J155"/>
  <c r="M155" s="1"/>
  <c r="N155" s="1"/>
  <c r="K155"/>
  <c r="J156"/>
  <c r="M156" s="1"/>
  <c r="N156" s="1"/>
  <c r="K156"/>
  <c r="J157"/>
  <c r="M157" s="1"/>
  <c r="K157"/>
  <c r="J158"/>
  <c r="M158" s="1"/>
  <c r="N158" s="1"/>
  <c r="K158"/>
  <c r="J159"/>
  <c r="M159" s="1"/>
  <c r="N159" s="1"/>
  <c r="K159"/>
  <c r="J160"/>
  <c r="M160" s="1"/>
  <c r="N160" s="1"/>
  <c r="K160"/>
  <c r="J161"/>
  <c r="M161" s="1"/>
  <c r="N161" s="1"/>
  <c r="K161"/>
  <c r="J162"/>
  <c r="M162" s="1"/>
  <c r="N162" s="1"/>
  <c r="K162"/>
  <c r="J163"/>
  <c r="M163" s="1"/>
  <c r="K163"/>
  <c r="J164"/>
  <c r="M164" s="1"/>
  <c r="N164" s="1"/>
  <c r="K164"/>
  <c r="J165"/>
  <c r="M165" s="1"/>
  <c r="N165" s="1"/>
  <c r="K165"/>
  <c r="J166"/>
  <c r="M166" s="1"/>
  <c r="N166" s="1"/>
  <c r="K166"/>
  <c r="J167"/>
  <c r="M167" s="1"/>
  <c r="N167" s="1"/>
  <c r="K167"/>
  <c r="J168"/>
  <c r="M168" s="1"/>
  <c r="N168" s="1"/>
  <c r="K168"/>
  <c r="J169"/>
  <c r="M169" s="1"/>
  <c r="K169"/>
  <c r="J170"/>
  <c r="M170" s="1"/>
  <c r="N170" s="1"/>
  <c r="K170"/>
  <c r="J171"/>
  <c r="M171" s="1"/>
  <c r="N171" s="1"/>
  <c r="K171"/>
  <c r="J172"/>
  <c r="M172" s="1"/>
  <c r="N172" s="1"/>
  <c r="K172"/>
  <c r="J173"/>
  <c r="M173" s="1"/>
  <c r="N173" s="1"/>
  <c r="K173"/>
  <c r="J174"/>
  <c r="M174" s="1"/>
  <c r="N174" s="1"/>
  <c r="K174"/>
  <c r="J175"/>
  <c r="M175" s="1"/>
  <c r="K175"/>
  <c r="J176"/>
  <c r="M176" s="1"/>
  <c r="N176" s="1"/>
  <c r="K176"/>
  <c r="J177"/>
  <c r="M177" s="1"/>
  <c r="N177" s="1"/>
  <c r="K177"/>
  <c r="J178"/>
  <c r="M178" s="1"/>
  <c r="N178" s="1"/>
  <c r="K178"/>
  <c r="J179"/>
  <c r="M179" s="1"/>
  <c r="N179" s="1"/>
  <c r="K179"/>
  <c r="J180"/>
  <c r="M180" s="1"/>
  <c r="N180" s="1"/>
  <c r="K180"/>
  <c r="J181"/>
  <c r="M181" s="1"/>
  <c r="K181"/>
  <c r="J182"/>
  <c r="M182" s="1"/>
  <c r="N182" s="1"/>
  <c r="K182"/>
  <c r="J183"/>
  <c r="M183" s="1"/>
  <c r="N183" s="1"/>
  <c r="K183"/>
  <c r="J184"/>
  <c r="M184" s="1"/>
  <c r="N184" s="1"/>
  <c r="K184"/>
  <c r="J185"/>
  <c r="M185" s="1"/>
  <c r="N185" s="1"/>
  <c r="K185"/>
  <c r="J186"/>
  <c r="M186" s="1"/>
  <c r="N186" s="1"/>
  <c r="K186"/>
  <c r="J188"/>
  <c r="M188" s="1"/>
  <c r="N188" s="1"/>
  <c r="K188"/>
  <c r="J189"/>
  <c r="M189" s="1"/>
  <c r="N189" s="1"/>
  <c r="K189"/>
  <c r="J190"/>
  <c r="M190" s="1"/>
  <c r="N190" s="1"/>
  <c r="K190"/>
  <c r="J191"/>
  <c r="M191" s="1"/>
  <c r="N191" s="1"/>
  <c r="K191"/>
  <c r="J192"/>
  <c r="M192" s="1"/>
  <c r="N192" s="1"/>
  <c r="K192"/>
  <c r="J193"/>
  <c r="M193" s="1"/>
  <c r="K193"/>
  <c r="K194"/>
  <c r="J195"/>
  <c r="M195" s="1"/>
  <c r="N195" s="1"/>
  <c r="K195"/>
  <c r="J196"/>
  <c r="K196"/>
  <c r="J197"/>
  <c r="M197" s="1"/>
  <c r="N197" s="1"/>
  <c r="K197"/>
  <c r="J198"/>
  <c r="K198"/>
  <c r="N97"/>
  <c r="M198"/>
  <c r="N198" s="1"/>
  <c r="M196"/>
  <c r="N196" s="1"/>
  <c r="M194"/>
  <c r="N194" s="1"/>
  <c r="M187"/>
  <c r="M134"/>
  <c r="N134" s="1"/>
  <c r="M114"/>
  <c r="M106"/>
  <c r="N106" s="1"/>
  <c r="M100"/>
  <c r="N100" s="1"/>
  <c r="M98"/>
  <c r="N98" s="1"/>
  <c r="M94"/>
  <c r="N94" s="1"/>
  <c r="M92"/>
  <c r="N92" s="1"/>
  <c r="M90"/>
  <c r="M88"/>
  <c r="N88" s="1"/>
  <c r="M86"/>
  <c r="N86" s="1"/>
  <c r="M84"/>
  <c r="M82"/>
  <c r="N82" s="1"/>
  <c r="M80"/>
  <c r="N80" s="1"/>
  <c r="M78"/>
  <c r="M76"/>
  <c r="N76" s="1"/>
  <c r="M74"/>
  <c r="N74" s="1"/>
  <c r="M72"/>
  <c r="M70"/>
  <c r="N70" s="1"/>
  <c r="M68"/>
  <c r="N68" s="1"/>
  <c r="M66"/>
  <c r="M64"/>
  <c r="N64" s="1"/>
  <c r="M62"/>
  <c r="N62" s="1"/>
  <c r="M60"/>
  <c r="M58"/>
  <c r="N58" s="1"/>
  <c r="M56"/>
  <c r="N56" s="1"/>
  <c r="M54"/>
  <c r="M52"/>
  <c r="N52" s="1"/>
  <c r="M50"/>
  <c r="N50" s="1"/>
  <c r="M48"/>
  <c r="M46"/>
  <c r="N46" s="1"/>
  <c r="M44"/>
  <c r="N44" s="1"/>
  <c r="M42"/>
  <c r="M40"/>
  <c r="N40" s="1"/>
  <c r="M38"/>
  <c r="N38" s="1"/>
  <c r="M36"/>
  <c r="M34"/>
  <c r="N34" s="1"/>
  <c r="M32"/>
  <c r="N32" s="1"/>
  <c r="M30"/>
  <c r="M28"/>
  <c r="N28" s="1"/>
  <c r="M26"/>
  <c r="N26" s="1"/>
  <c r="M24"/>
  <c r="M22"/>
  <c r="N22" s="1"/>
  <c r="M20"/>
  <c r="N20" s="1"/>
  <c r="M18"/>
  <c r="M16"/>
  <c r="N16" s="1"/>
  <c r="M14"/>
  <c r="N14" s="1"/>
  <c r="M11"/>
  <c r="N11" s="1"/>
  <c r="M10"/>
  <c r="N10" s="1"/>
  <c r="M6"/>
  <c r="F36" i="3" l="1"/>
  <c r="M199" i="4"/>
  <c r="N199"/>
  <c r="J199"/>
  <c r="K199"/>
</calcChain>
</file>

<file path=xl/sharedStrings.xml><?xml version="1.0" encoding="utf-8"?>
<sst xmlns="http://schemas.openxmlformats.org/spreadsheetml/2006/main" count="402" uniqueCount="97">
  <si>
    <t>District /
Month</t>
  </si>
  <si>
    <t>Name of the benefit</t>
  </si>
  <si>
    <t>Applications pending for disposal at the beginning of the month</t>
  </si>
  <si>
    <t>Applications received during the month</t>
  </si>
  <si>
    <t>Total</t>
  </si>
  <si>
    <t xml:space="preserve">Cases disposed of </t>
  </si>
  <si>
    <t xml:space="preserve">No. of application rejected </t>
  </si>
  <si>
    <t>No. of male beneficiary</t>
  </si>
  <si>
    <t>Amount involved</t>
  </si>
  <si>
    <t>No. of female beneficiary</t>
  </si>
  <si>
    <t>Total
beneficiary</t>
  </si>
  <si>
    <t>Angul</t>
  </si>
  <si>
    <t>Education</t>
  </si>
  <si>
    <t>Tools</t>
  </si>
  <si>
    <t>Cycle</t>
  </si>
  <si>
    <t>Safety</t>
  </si>
  <si>
    <t xml:space="preserve">Marriage </t>
  </si>
  <si>
    <t>Maternity</t>
  </si>
  <si>
    <t>Balasore</t>
  </si>
  <si>
    <t>Bargarh</t>
  </si>
  <si>
    <t>Bhadrak</t>
  </si>
  <si>
    <t>Skill upgradation</t>
  </si>
  <si>
    <t>Bolangir</t>
  </si>
  <si>
    <t>Boudh</t>
  </si>
  <si>
    <t>Chhatrapur</t>
  </si>
  <si>
    <t>Cuttack</t>
  </si>
  <si>
    <t>Deogarh</t>
  </si>
  <si>
    <t>Dhenkanal</t>
  </si>
  <si>
    <t>Gajapati</t>
  </si>
  <si>
    <t>Ganjam</t>
  </si>
  <si>
    <t>Jagatsinghpur</t>
  </si>
  <si>
    <t>Jajpur</t>
  </si>
  <si>
    <t>Jharsuguda</t>
  </si>
  <si>
    <t>Kalahandi</t>
  </si>
  <si>
    <t>Kandhamal</t>
  </si>
  <si>
    <t>Kendrapara</t>
  </si>
  <si>
    <t>Keonjhar</t>
  </si>
  <si>
    <t>Khurda</t>
  </si>
  <si>
    <t>Koraput</t>
  </si>
  <si>
    <t>Malkangiri</t>
  </si>
  <si>
    <t>Mayurbhanj</t>
  </si>
  <si>
    <t>Nabarangapur</t>
  </si>
  <si>
    <t>Nayagarh</t>
  </si>
  <si>
    <t>Nuapada</t>
  </si>
  <si>
    <t>Puri</t>
  </si>
  <si>
    <t>Rayagada</t>
  </si>
  <si>
    <t>Sambalpur</t>
  </si>
  <si>
    <t>Subarnapur</t>
  </si>
  <si>
    <t>Sundargarh</t>
  </si>
  <si>
    <t>Talcher</t>
  </si>
  <si>
    <t>Total Amount</t>
  </si>
  <si>
    <t>Grand Total</t>
  </si>
  <si>
    <t>DISTRICT WISE PENDING LIST OF BENEFITS(TILL JULY-2017)</t>
  </si>
  <si>
    <t xml:space="preserve">No. of applications pending </t>
  </si>
  <si>
    <t>Sl. No.</t>
  </si>
  <si>
    <t>District</t>
  </si>
  <si>
    <t xml:space="preserve">Tools </t>
  </si>
  <si>
    <t>Bicycle</t>
  </si>
  <si>
    <t>No.</t>
  </si>
  <si>
    <t>Amount</t>
  </si>
  <si>
    <t>Baragarh</t>
  </si>
  <si>
    <t>Jhaarsuguda</t>
  </si>
  <si>
    <t>Kandhaml</t>
  </si>
  <si>
    <t>Nabarangpur</t>
  </si>
  <si>
    <t>Total No.</t>
  </si>
  <si>
    <t xml:space="preserve">PENDING APPLICATIONS AT DISTRICT LEVEL </t>
  </si>
  <si>
    <t>Target</t>
  </si>
  <si>
    <t>Achievement</t>
  </si>
  <si>
    <t>%</t>
  </si>
  <si>
    <t>Khordha</t>
  </si>
  <si>
    <t>Chatrapur</t>
  </si>
  <si>
    <t xml:space="preserve">Koraput     </t>
  </si>
  <si>
    <t xml:space="preserve">Deogarh    </t>
  </si>
  <si>
    <t>Gajpati</t>
  </si>
  <si>
    <t xml:space="preserve">             Others</t>
  </si>
  <si>
    <t>No. of Camps to be organised</t>
  </si>
  <si>
    <t>Date of Camps</t>
  </si>
  <si>
    <t>05nos.</t>
  </si>
  <si>
    <t>02nos.</t>
  </si>
  <si>
    <t>04nos.</t>
  </si>
  <si>
    <t>5nos.</t>
  </si>
  <si>
    <t>No. of Blocks</t>
  </si>
  <si>
    <t>3nos.</t>
  </si>
  <si>
    <t>4nos.</t>
  </si>
  <si>
    <t>2nos.</t>
  </si>
  <si>
    <t>1nos.</t>
  </si>
  <si>
    <t xml:space="preserve">118 nos. </t>
  </si>
  <si>
    <t>314 nos.</t>
  </si>
  <si>
    <t>Benefit Disbursement Amount  
(In Crores)(by Sep.17)</t>
  </si>
  <si>
    <t>Target for Benefit Distribution          (In Crores)</t>
  </si>
  <si>
    <t xml:space="preserve">G. Total </t>
  </si>
  <si>
    <t xml:space="preserve">Target for Disbursement of Different Benefits in Camp mode under  OB&amp;OCWW Board 
</t>
  </si>
  <si>
    <t>Name of the Labour District</t>
  </si>
  <si>
    <t>20.10.2017 to 30.11.2017</t>
  </si>
  <si>
    <t>27.10.2017 to 30.11.2017</t>
  </si>
  <si>
    <t>25.10.2017 to 30.11.2017</t>
  </si>
  <si>
    <t>25.10.2017 o 30.11.2017</t>
  </si>
</sst>
</file>

<file path=xl/styles.xml><?xml version="1.0" encoding="utf-8"?>
<styleSheet xmlns="http://schemas.openxmlformats.org/spreadsheetml/2006/main">
  <numFmts count="2">
    <numFmt numFmtId="164" formatCode="_ &quot;₹&quot;\ * #,##0.00_ ;_ &quot;₹&quot;\ * \-#,##0.00_ ;_ &quot;₹&quot;\ * &quot;-&quot;??_ ;_ @_ "/>
    <numFmt numFmtId="165" formatCode="0.0"/>
  </numFmts>
  <fonts count="14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mbria"/>
      <family val="1"/>
      <scheme val="major"/>
    </font>
    <font>
      <b/>
      <sz val="14"/>
      <name val="Cambria"/>
      <family val="1"/>
      <scheme val="maj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3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7" fontId="1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/>
    <xf numFmtId="0" fontId="7" fillId="0" borderId="1" xfId="0" applyFont="1" applyBorder="1"/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2" xfId="0" applyFont="1" applyFill="1" applyBorder="1"/>
    <xf numFmtId="0" fontId="6" fillId="0" borderId="13" xfId="0" applyFont="1" applyFill="1" applyBorder="1"/>
    <xf numFmtId="0" fontId="9" fillId="2" borderId="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2" fontId="10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0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1" fontId="11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top"/>
    </xf>
    <xf numFmtId="0" fontId="12" fillId="2" borderId="1" xfId="0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3" fontId="12" fillId="2" borderId="1" xfId="0" applyNumberFormat="1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164" fontId="13" fillId="2" borderId="10" xfId="0" applyNumberFormat="1" applyFont="1" applyFill="1" applyBorder="1" applyAlignment="1">
      <alignment horizontal="center" vertical="center" wrapText="1"/>
    </xf>
    <xf numFmtId="0" fontId="10" fillId="2" borderId="4" xfId="0" applyNumberFormat="1" applyFont="1" applyFill="1" applyBorder="1" applyAlignment="1">
      <alignment horizontal="center" vertical="top" wrapText="1"/>
    </xf>
    <xf numFmtId="0" fontId="10" fillId="2" borderId="5" xfId="0" applyNumberFormat="1" applyFont="1" applyFill="1" applyBorder="1" applyAlignment="1">
      <alignment horizontal="center" vertical="top" wrapText="1"/>
    </xf>
    <xf numFmtId="2" fontId="11" fillId="2" borderId="4" xfId="0" applyNumberFormat="1" applyFont="1" applyFill="1" applyBorder="1" applyAlignment="1">
      <alignment horizontal="center" vertical="center" wrapText="1"/>
    </xf>
    <xf numFmtId="2" fontId="11" fillId="2" borderId="13" xfId="0" applyNumberFormat="1" applyFont="1" applyFill="1" applyBorder="1" applyAlignment="1">
      <alignment horizontal="center" vertical="center" wrapText="1"/>
    </xf>
    <xf numFmtId="2" fontId="11" fillId="2" borderId="5" xfId="0" applyNumberFormat="1" applyFont="1" applyFill="1" applyBorder="1" applyAlignment="1">
      <alignment horizontal="center" vertical="center" wrapText="1"/>
    </xf>
    <xf numFmtId="1" fontId="12" fillId="2" borderId="4" xfId="0" applyNumberFormat="1" applyFont="1" applyFill="1" applyBorder="1" applyAlignment="1">
      <alignment horizontal="center" vertical="center" wrapText="1"/>
    </xf>
    <xf numFmtId="1" fontId="12" fillId="2" borderId="13" xfId="0" applyNumberFormat="1" applyFont="1" applyFill="1" applyBorder="1" applyAlignment="1">
      <alignment horizontal="center" vertical="center" wrapText="1"/>
    </xf>
    <xf numFmtId="1" fontId="12" fillId="2" borderId="5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165" fontId="12" fillId="0" borderId="4" xfId="0" applyNumberFormat="1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1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O199"/>
  <sheetViews>
    <sheetView workbookViewId="0">
      <pane ySplit="4" topLeftCell="A197" activePane="bottomLeft" state="frozen"/>
      <selection pane="bottomLeft" activeCell="B209" sqref="B209"/>
    </sheetView>
  </sheetViews>
  <sheetFormatPr defaultRowHeight="15"/>
  <cols>
    <col min="1" max="1" width="13.5703125" style="1" bestFit="1" customWidth="1"/>
    <col min="2" max="2" width="25.28515625" style="1" customWidth="1"/>
    <col min="3" max="3" width="12.28515625" style="1" hidden="1" customWidth="1"/>
    <col min="4" max="4" width="14.7109375" style="1" hidden="1" customWidth="1"/>
    <col min="5" max="5" width="7.5703125" style="1" hidden="1" customWidth="1"/>
    <col min="6" max="6" width="10.85546875" style="1" hidden="1" customWidth="1"/>
    <col min="7" max="7" width="11.140625" style="1" hidden="1" customWidth="1"/>
    <col min="8" max="8" width="11.28515625" style="1" hidden="1" customWidth="1"/>
    <col min="9" max="9" width="13.140625" style="1" hidden="1" customWidth="1"/>
    <col min="10" max="10" width="8.42578125" style="3" hidden="1" customWidth="1"/>
    <col min="11" max="11" width="14.85546875" style="3" hidden="1" customWidth="1"/>
    <col min="12" max="12" width="25" style="2" hidden="1" customWidth="1"/>
    <col min="13" max="13" width="12.7109375" style="1" customWidth="1"/>
    <col min="14" max="14" width="15.28515625" style="1" customWidth="1"/>
    <col min="15" max="15" width="28.42578125" style="1" customWidth="1"/>
    <col min="16" max="16384" width="9.140625" style="1"/>
  </cols>
  <sheetData>
    <row r="1" spans="1:14">
      <c r="A1" s="39" t="s">
        <v>52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1"/>
    </row>
    <row r="2" spans="1:14" ht="30.75" customHeight="1">
      <c r="A2" s="42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4"/>
    </row>
    <row r="3" spans="1:14" ht="24" customHeight="1">
      <c r="A3" s="48" t="s">
        <v>0</v>
      </c>
      <c r="B3" s="48" t="s">
        <v>1</v>
      </c>
      <c r="C3" s="45" t="s">
        <v>2</v>
      </c>
      <c r="D3" s="45" t="s">
        <v>3</v>
      </c>
      <c r="E3" s="45" t="s">
        <v>4</v>
      </c>
      <c r="F3" s="45" t="s">
        <v>5</v>
      </c>
      <c r="G3" s="45"/>
      <c r="H3" s="45"/>
      <c r="I3" s="45"/>
      <c r="J3" s="45"/>
      <c r="K3" s="45"/>
      <c r="L3" s="46" t="s">
        <v>6</v>
      </c>
      <c r="M3" s="45" t="s">
        <v>53</v>
      </c>
      <c r="N3" s="45" t="s">
        <v>50</v>
      </c>
    </row>
    <row r="4" spans="1:14" ht="67.5" customHeight="1">
      <c r="A4" s="48"/>
      <c r="B4" s="48"/>
      <c r="C4" s="45"/>
      <c r="D4" s="45"/>
      <c r="E4" s="45"/>
      <c r="F4" s="5" t="s">
        <v>7</v>
      </c>
      <c r="G4" s="5" t="s">
        <v>8</v>
      </c>
      <c r="H4" s="5" t="s">
        <v>9</v>
      </c>
      <c r="I4" s="5" t="s">
        <v>8</v>
      </c>
      <c r="J4" s="5" t="s">
        <v>10</v>
      </c>
      <c r="K4" s="5" t="s">
        <v>8</v>
      </c>
      <c r="L4" s="47"/>
      <c r="M4" s="45"/>
      <c r="N4" s="45"/>
    </row>
    <row r="5" spans="1:14" ht="15.75">
      <c r="A5" s="9">
        <v>42917</v>
      </c>
      <c r="B5" s="6"/>
      <c r="C5" s="5"/>
      <c r="D5" s="5"/>
      <c r="E5" s="5"/>
      <c r="F5" s="5"/>
      <c r="G5" s="5"/>
      <c r="H5" s="5"/>
      <c r="I5" s="5"/>
      <c r="J5" s="4">
        <f t="shared" ref="J5:K50" si="0">SUM(F5,H5)</f>
        <v>0</v>
      </c>
      <c r="K5" s="4">
        <f t="shared" si="0"/>
        <v>0</v>
      </c>
      <c r="L5" s="4">
        <v>0</v>
      </c>
      <c r="M5" s="4">
        <f t="shared" ref="M5:M36" si="1">E5-J5-L5</f>
        <v>0</v>
      </c>
      <c r="N5" s="4"/>
    </row>
    <row r="6" spans="1:14">
      <c r="A6" s="4" t="s">
        <v>11</v>
      </c>
      <c r="B6" s="7" t="s">
        <v>12</v>
      </c>
      <c r="C6" s="4">
        <v>115</v>
      </c>
      <c r="D6" s="4">
        <v>0</v>
      </c>
      <c r="E6" s="4">
        <v>115</v>
      </c>
      <c r="F6" s="4">
        <v>0</v>
      </c>
      <c r="G6" s="4">
        <v>0</v>
      </c>
      <c r="H6" s="4">
        <v>0</v>
      </c>
      <c r="I6" s="4">
        <v>0</v>
      </c>
      <c r="J6" s="4">
        <f t="shared" si="0"/>
        <v>0</v>
      </c>
      <c r="K6" s="4">
        <f t="shared" si="0"/>
        <v>0</v>
      </c>
      <c r="L6" s="4">
        <v>0</v>
      </c>
      <c r="M6" s="4">
        <f t="shared" si="1"/>
        <v>115</v>
      </c>
      <c r="N6" s="4">
        <v>345000</v>
      </c>
    </row>
    <row r="7" spans="1:14">
      <c r="A7" s="4"/>
      <c r="B7" s="7" t="s">
        <v>13</v>
      </c>
      <c r="C7" s="4">
        <v>3271</v>
      </c>
      <c r="D7" s="4">
        <v>0</v>
      </c>
      <c r="E7" s="4">
        <v>3271</v>
      </c>
      <c r="F7" s="4">
        <v>0</v>
      </c>
      <c r="G7" s="4">
        <v>0</v>
      </c>
      <c r="H7" s="4">
        <v>0</v>
      </c>
      <c r="I7" s="4">
        <v>0</v>
      </c>
      <c r="J7" s="4">
        <f t="shared" si="0"/>
        <v>0</v>
      </c>
      <c r="K7" s="4">
        <f t="shared" si="0"/>
        <v>0</v>
      </c>
      <c r="L7" s="4">
        <v>0</v>
      </c>
      <c r="M7" s="4">
        <f t="shared" si="1"/>
        <v>3271</v>
      </c>
      <c r="N7" s="4">
        <f>M7*4000</f>
        <v>13084000</v>
      </c>
    </row>
    <row r="8" spans="1:14">
      <c r="A8" s="4"/>
      <c r="B8" s="7" t="s">
        <v>14</v>
      </c>
      <c r="C8" s="4">
        <v>2582</v>
      </c>
      <c r="D8" s="4">
        <v>0</v>
      </c>
      <c r="E8" s="4">
        <v>2582</v>
      </c>
      <c r="F8" s="4">
        <v>0</v>
      </c>
      <c r="G8" s="4">
        <v>0</v>
      </c>
      <c r="H8" s="4">
        <v>0</v>
      </c>
      <c r="I8" s="4">
        <v>0</v>
      </c>
      <c r="J8" s="4">
        <f t="shared" si="0"/>
        <v>0</v>
      </c>
      <c r="K8" s="4">
        <f t="shared" si="0"/>
        <v>0</v>
      </c>
      <c r="L8" s="4">
        <v>0</v>
      </c>
      <c r="M8" s="4">
        <f t="shared" si="1"/>
        <v>2582</v>
      </c>
      <c r="N8" s="4">
        <f>M8*4000</f>
        <v>10328000</v>
      </c>
    </row>
    <row r="9" spans="1:14">
      <c r="A9" s="4"/>
      <c r="B9" s="7" t="s">
        <v>15</v>
      </c>
      <c r="C9" s="4">
        <v>3825</v>
      </c>
      <c r="D9" s="4">
        <v>0</v>
      </c>
      <c r="E9" s="4">
        <v>3825</v>
      </c>
      <c r="F9" s="4">
        <v>0</v>
      </c>
      <c r="G9" s="4">
        <v>0</v>
      </c>
      <c r="H9" s="4">
        <v>0</v>
      </c>
      <c r="I9" s="4">
        <v>0</v>
      </c>
      <c r="J9" s="4">
        <f t="shared" si="0"/>
        <v>0</v>
      </c>
      <c r="K9" s="4">
        <f t="shared" si="0"/>
        <v>0</v>
      </c>
      <c r="L9" s="4">
        <v>0</v>
      </c>
      <c r="M9" s="4">
        <f t="shared" si="1"/>
        <v>3825</v>
      </c>
      <c r="N9" s="4">
        <f>M9*1000</f>
        <v>3825000</v>
      </c>
    </row>
    <row r="10" spans="1:14">
      <c r="A10" s="4"/>
      <c r="B10" s="7" t="s">
        <v>16</v>
      </c>
      <c r="C10" s="4">
        <v>17</v>
      </c>
      <c r="D10" s="4">
        <v>0</v>
      </c>
      <c r="E10" s="4">
        <v>17</v>
      </c>
      <c r="F10" s="4">
        <v>0</v>
      </c>
      <c r="G10" s="4">
        <v>0</v>
      </c>
      <c r="H10" s="4">
        <v>0</v>
      </c>
      <c r="I10" s="4">
        <v>0</v>
      </c>
      <c r="J10" s="4">
        <f t="shared" si="0"/>
        <v>0</v>
      </c>
      <c r="K10" s="4">
        <f t="shared" si="0"/>
        <v>0</v>
      </c>
      <c r="L10" s="4">
        <v>0</v>
      </c>
      <c r="M10" s="4">
        <f t="shared" si="1"/>
        <v>17</v>
      </c>
      <c r="N10" s="4">
        <f>M10*25000</f>
        <v>425000</v>
      </c>
    </row>
    <row r="11" spans="1:14">
      <c r="A11" s="4"/>
      <c r="B11" s="7" t="s">
        <v>17</v>
      </c>
      <c r="C11" s="4">
        <v>3</v>
      </c>
      <c r="D11" s="4">
        <v>0</v>
      </c>
      <c r="E11" s="4">
        <v>3</v>
      </c>
      <c r="F11" s="4">
        <v>0</v>
      </c>
      <c r="G11" s="4">
        <v>0</v>
      </c>
      <c r="H11" s="4">
        <v>0</v>
      </c>
      <c r="I11" s="4">
        <v>0</v>
      </c>
      <c r="J11" s="4">
        <f t="shared" si="0"/>
        <v>0</v>
      </c>
      <c r="K11" s="4">
        <f t="shared" si="0"/>
        <v>0</v>
      </c>
      <c r="L11" s="4">
        <v>0</v>
      </c>
      <c r="M11" s="4">
        <f t="shared" si="1"/>
        <v>3</v>
      </c>
      <c r="N11" s="4">
        <f>M11*8000</f>
        <v>24000</v>
      </c>
    </row>
    <row r="12" spans="1:14">
      <c r="A12" s="4" t="s">
        <v>18</v>
      </c>
      <c r="B12" s="7" t="s">
        <v>12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f t="shared" si="0"/>
        <v>0</v>
      </c>
      <c r="K12" s="4">
        <f t="shared" si="0"/>
        <v>0</v>
      </c>
      <c r="L12" s="4">
        <v>0</v>
      </c>
      <c r="M12" s="4">
        <f t="shared" si="1"/>
        <v>0</v>
      </c>
      <c r="N12" s="4">
        <v>0</v>
      </c>
    </row>
    <row r="13" spans="1:14">
      <c r="A13" s="4"/>
      <c r="B13" s="7" t="s">
        <v>13</v>
      </c>
      <c r="C13" s="4">
        <v>4809</v>
      </c>
      <c r="D13" s="4">
        <v>0</v>
      </c>
      <c r="E13" s="4">
        <v>4809</v>
      </c>
      <c r="F13" s="4">
        <v>0</v>
      </c>
      <c r="G13" s="4">
        <v>0</v>
      </c>
      <c r="H13" s="4">
        <v>0</v>
      </c>
      <c r="I13" s="4">
        <v>0</v>
      </c>
      <c r="J13" s="4">
        <f t="shared" si="0"/>
        <v>0</v>
      </c>
      <c r="K13" s="4">
        <f t="shared" si="0"/>
        <v>0</v>
      </c>
      <c r="L13" s="4">
        <v>0</v>
      </c>
      <c r="M13" s="4">
        <f t="shared" si="1"/>
        <v>4809</v>
      </c>
      <c r="N13" s="4">
        <f>M13*4000</f>
        <v>19236000</v>
      </c>
    </row>
    <row r="14" spans="1:14">
      <c r="A14" s="4"/>
      <c r="B14" s="7" t="s">
        <v>14</v>
      </c>
      <c r="C14" s="4">
        <v>1071</v>
      </c>
      <c r="D14" s="4">
        <v>0</v>
      </c>
      <c r="E14" s="4">
        <v>1071</v>
      </c>
      <c r="F14" s="4">
        <v>0</v>
      </c>
      <c r="G14" s="4">
        <v>0</v>
      </c>
      <c r="H14" s="4">
        <v>0</v>
      </c>
      <c r="I14" s="4">
        <v>0</v>
      </c>
      <c r="J14" s="4">
        <f t="shared" si="0"/>
        <v>0</v>
      </c>
      <c r="K14" s="4">
        <f t="shared" si="0"/>
        <v>0</v>
      </c>
      <c r="L14" s="4">
        <v>0</v>
      </c>
      <c r="M14" s="4">
        <f t="shared" si="1"/>
        <v>1071</v>
      </c>
      <c r="N14" s="4">
        <f>M14*4000</f>
        <v>4284000</v>
      </c>
    </row>
    <row r="15" spans="1:14">
      <c r="A15" s="4"/>
      <c r="B15" s="7" t="s">
        <v>15</v>
      </c>
      <c r="C15" s="4">
        <v>4884</v>
      </c>
      <c r="D15" s="4">
        <v>0</v>
      </c>
      <c r="E15" s="4">
        <v>4884</v>
      </c>
      <c r="F15" s="4">
        <v>0</v>
      </c>
      <c r="G15" s="4">
        <v>0</v>
      </c>
      <c r="H15" s="4">
        <v>0</v>
      </c>
      <c r="I15" s="4">
        <v>0</v>
      </c>
      <c r="J15" s="4">
        <f t="shared" si="0"/>
        <v>0</v>
      </c>
      <c r="K15" s="4">
        <f t="shared" si="0"/>
        <v>0</v>
      </c>
      <c r="L15" s="4">
        <v>0</v>
      </c>
      <c r="M15" s="4">
        <f t="shared" si="1"/>
        <v>4884</v>
      </c>
      <c r="N15" s="4">
        <f>M15*1000</f>
        <v>4884000</v>
      </c>
    </row>
    <row r="16" spans="1:14">
      <c r="A16" s="4"/>
      <c r="B16" s="7" t="s">
        <v>16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f t="shared" si="0"/>
        <v>0</v>
      </c>
      <c r="K16" s="4">
        <f t="shared" si="0"/>
        <v>0</v>
      </c>
      <c r="L16" s="4">
        <v>0</v>
      </c>
      <c r="M16" s="4">
        <f t="shared" si="1"/>
        <v>0</v>
      </c>
      <c r="N16" s="4">
        <f>M16*25000</f>
        <v>0</v>
      </c>
    </row>
    <row r="17" spans="1:14">
      <c r="A17" s="4"/>
      <c r="B17" s="7" t="s">
        <v>17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f t="shared" si="0"/>
        <v>0</v>
      </c>
      <c r="K17" s="4">
        <f t="shared" si="0"/>
        <v>0</v>
      </c>
      <c r="L17" s="4">
        <v>0</v>
      </c>
      <c r="M17" s="4">
        <f t="shared" si="1"/>
        <v>0</v>
      </c>
      <c r="N17" s="4">
        <f>M17*8000</f>
        <v>0</v>
      </c>
    </row>
    <row r="18" spans="1:14">
      <c r="A18" s="4" t="s">
        <v>19</v>
      </c>
      <c r="B18" s="7" t="s">
        <v>12</v>
      </c>
      <c r="C18" s="4">
        <v>169</v>
      </c>
      <c r="D18" s="4">
        <v>80</v>
      </c>
      <c r="E18" s="4">
        <v>249</v>
      </c>
      <c r="F18" s="4">
        <v>20</v>
      </c>
      <c r="G18" s="4">
        <v>108000</v>
      </c>
      <c r="H18" s="4">
        <v>3</v>
      </c>
      <c r="I18" s="4">
        <v>19000</v>
      </c>
      <c r="J18" s="4">
        <f t="shared" si="0"/>
        <v>23</v>
      </c>
      <c r="K18" s="4">
        <f t="shared" si="0"/>
        <v>127000</v>
      </c>
      <c r="L18" s="4">
        <v>0</v>
      </c>
      <c r="M18" s="4">
        <f t="shared" si="1"/>
        <v>226</v>
      </c>
      <c r="N18" s="4">
        <v>678000</v>
      </c>
    </row>
    <row r="19" spans="1:14">
      <c r="A19" s="4"/>
      <c r="B19" s="7" t="s">
        <v>13</v>
      </c>
      <c r="C19" s="4">
        <v>184</v>
      </c>
      <c r="D19" s="4">
        <v>0</v>
      </c>
      <c r="E19" s="4">
        <v>184</v>
      </c>
      <c r="F19" s="4">
        <v>0</v>
      </c>
      <c r="G19" s="4">
        <v>0</v>
      </c>
      <c r="H19" s="4">
        <v>0</v>
      </c>
      <c r="I19" s="4">
        <v>0</v>
      </c>
      <c r="J19" s="4">
        <f t="shared" si="0"/>
        <v>0</v>
      </c>
      <c r="K19" s="4">
        <f t="shared" si="0"/>
        <v>0</v>
      </c>
      <c r="L19" s="4">
        <v>0</v>
      </c>
      <c r="M19" s="4">
        <f t="shared" si="1"/>
        <v>184</v>
      </c>
      <c r="N19" s="4">
        <f>M19*4000</f>
        <v>736000</v>
      </c>
    </row>
    <row r="20" spans="1:14">
      <c r="A20" s="4"/>
      <c r="B20" s="7" t="s">
        <v>14</v>
      </c>
      <c r="C20" s="4">
        <v>235</v>
      </c>
      <c r="D20" s="4">
        <v>0</v>
      </c>
      <c r="E20" s="4">
        <v>235</v>
      </c>
      <c r="F20" s="4">
        <v>27</v>
      </c>
      <c r="G20" s="4">
        <v>108000</v>
      </c>
      <c r="H20" s="4">
        <v>5</v>
      </c>
      <c r="I20" s="4">
        <v>20000</v>
      </c>
      <c r="J20" s="4">
        <f t="shared" si="0"/>
        <v>32</v>
      </c>
      <c r="K20" s="4">
        <f t="shared" si="0"/>
        <v>128000</v>
      </c>
      <c r="L20" s="4">
        <v>0</v>
      </c>
      <c r="M20" s="4">
        <f t="shared" si="1"/>
        <v>203</v>
      </c>
      <c r="N20" s="4">
        <f>M20*4000</f>
        <v>812000</v>
      </c>
    </row>
    <row r="21" spans="1:14">
      <c r="A21" s="4"/>
      <c r="B21" s="7" t="s">
        <v>15</v>
      </c>
      <c r="C21" s="4">
        <v>153</v>
      </c>
      <c r="D21" s="4">
        <v>0</v>
      </c>
      <c r="E21" s="4">
        <v>153</v>
      </c>
      <c r="F21" s="4">
        <v>0</v>
      </c>
      <c r="G21" s="4">
        <v>0</v>
      </c>
      <c r="H21" s="4">
        <v>0</v>
      </c>
      <c r="I21" s="4">
        <v>0</v>
      </c>
      <c r="J21" s="4">
        <f t="shared" si="0"/>
        <v>0</v>
      </c>
      <c r="K21" s="4">
        <f t="shared" si="0"/>
        <v>0</v>
      </c>
      <c r="L21" s="4">
        <v>0</v>
      </c>
      <c r="M21" s="4">
        <f t="shared" si="1"/>
        <v>153</v>
      </c>
      <c r="N21" s="4">
        <f>M21*1000</f>
        <v>153000</v>
      </c>
    </row>
    <row r="22" spans="1:14">
      <c r="A22" s="4"/>
      <c r="B22" s="7" t="s">
        <v>16</v>
      </c>
      <c r="C22" s="4">
        <v>12</v>
      </c>
      <c r="D22" s="4">
        <v>9</v>
      </c>
      <c r="E22" s="4">
        <v>21</v>
      </c>
      <c r="F22" s="4">
        <v>1</v>
      </c>
      <c r="G22" s="4">
        <v>25000</v>
      </c>
      <c r="H22" s="4">
        <v>1</v>
      </c>
      <c r="I22" s="4">
        <v>25000</v>
      </c>
      <c r="J22" s="4">
        <f t="shared" si="0"/>
        <v>2</v>
      </c>
      <c r="K22" s="4">
        <f t="shared" si="0"/>
        <v>50000</v>
      </c>
      <c r="L22" s="4">
        <v>0</v>
      </c>
      <c r="M22" s="4">
        <f t="shared" si="1"/>
        <v>19</v>
      </c>
      <c r="N22" s="4">
        <f>M22*25000</f>
        <v>475000</v>
      </c>
    </row>
    <row r="23" spans="1:14">
      <c r="A23" s="4"/>
      <c r="B23" s="7" t="s">
        <v>17</v>
      </c>
      <c r="C23" s="4">
        <v>0</v>
      </c>
      <c r="D23" s="4">
        <v>1</v>
      </c>
      <c r="E23" s="4">
        <v>1</v>
      </c>
      <c r="F23" s="4">
        <v>0</v>
      </c>
      <c r="G23" s="4">
        <v>0</v>
      </c>
      <c r="H23" s="4">
        <v>0</v>
      </c>
      <c r="I23" s="4">
        <v>0</v>
      </c>
      <c r="J23" s="4">
        <f t="shared" si="0"/>
        <v>0</v>
      </c>
      <c r="K23" s="4">
        <f t="shared" si="0"/>
        <v>0</v>
      </c>
      <c r="L23" s="4">
        <v>0</v>
      </c>
      <c r="M23" s="4">
        <f t="shared" si="1"/>
        <v>1</v>
      </c>
      <c r="N23" s="4">
        <f>M23*8000</f>
        <v>8000</v>
      </c>
    </row>
    <row r="24" spans="1:14">
      <c r="A24" s="4" t="s">
        <v>20</v>
      </c>
      <c r="B24" s="7" t="s">
        <v>12</v>
      </c>
      <c r="C24" s="4">
        <v>543</v>
      </c>
      <c r="D24" s="4">
        <v>0</v>
      </c>
      <c r="E24" s="4">
        <v>543</v>
      </c>
      <c r="F24" s="4">
        <v>0</v>
      </c>
      <c r="G24" s="4">
        <v>0</v>
      </c>
      <c r="H24" s="4">
        <v>0</v>
      </c>
      <c r="I24" s="4">
        <v>0</v>
      </c>
      <c r="J24" s="4">
        <f t="shared" si="0"/>
        <v>0</v>
      </c>
      <c r="K24" s="4">
        <f t="shared" si="0"/>
        <v>0</v>
      </c>
      <c r="L24" s="4">
        <v>0</v>
      </c>
      <c r="M24" s="4">
        <f t="shared" si="1"/>
        <v>543</v>
      </c>
      <c r="N24" s="4">
        <v>1629000</v>
      </c>
    </row>
    <row r="25" spans="1:14">
      <c r="A25" s="4"/>
      <c r="B25" s="7" t="s">
        <v>13</v>
      </c>
      <c r="C25" s="4">
        <v>730</v>
      </c>
      <c r="D25" s="4">
        <v>0</v>
      </c>
      <c r="E25" s="4">
        <v>730</v>
      </c>
      <c r="F25" s="4">
        <v>0</v>
      </c>
      <c r="G25" s="4">
        <v>0</v>
      </c>
      <c r="H25" s="4">
        <v>0</v>
      </c>
      <c r="I25" s="4">
        <v>0</v>
      </c>
      <c r="J25" s="4">
        <f t="shared" si="0"/>
        <v>0</v>
      </c>
      <c r="K25" s="4">
        <f t="shared" si="0"/>
        <v>0</v>
      </c>
      <c r="L25" s="4">
        <v>0</v>
      </c>
      <c r="M25" s="4">
        <f t="shared" si="1"/>
        <v>730</v>
      </c>
      <c r="N25" s="4">
        <f>M25*4000</f>
        <v>2920000</v>
      </c>
    </row>
    <row r="26" spans="1:14">
      <c r="A26" s="4"/>
      <c r="B26" s="7" t="s">
        <v>14</v>
      </c>
      <c r="C26" s="4">
        <v>1213</v>
      </c>
      <c r="D26" s="4">
        <v>0</v>
      </c>
      <c r="E26" s="4">
        <v>1213</v>
      </c>
      <c r="F26" s="4">
        <v>0</v>
      </c>
      <c r="G26" s="4">
        <v>0</v>
      </c>
      <c r="H26" s="4">
        <v>0</v>
      </c>
      <c r="I26" s="4">
        <v>0</v>
      </c>
      <c r="J26" s="4">
        <f t="shared" si="0"/>
        <v>0</v>
      </c>
      <c r="K26" s="4">
        <f t="shared" si="0"/>
        <v>0</v>
      </c>
      <c r="L26" s="4">
        <v>0</v>
      </c>
      <c r="M26" s="4">
        <f t="shared" si="1"/>
        <v>1213</v>
      </c>
      <c r="N26" s="4">
        <f>M26*4000</f>
        <v>4852000</v>
      </c>
    </row>
    <row r="27" spans="1:14">
      <c r="A27" s="4"/>
      <c r="B27" s="7" t="s">
        <v>15</v>
      </c>
      <c r="C27" s="4">
        <v>84</v>
      </c>
      <c r="D27" s="4">
        <v>0</v>
      </c>
      <c r="E27" s="4">
        <v>84</v>
      </c>
      <c r="F27" s="4">
        <v>0</v>
      </c>
      <c r="G27" s="4">
        <v>0</v>
      </c>
      <c r="H27" s="4">
        <v>0</v>
      </c>
      <c r="I27" s="4">
        <v>0</v>
      </c>
      <c r="J27" s="4">
        <f t="shared" si="0"/>
        <v>0</v>
      </c>
      <c r="K27" s="4">
        <f t="shared" si="0"/>
        <v>0</v>
      </c>
      <c r="L27" s="4">
        <v>0</v>
      </c>
      <c r="M27" s="4">
        <f t="shared" si="1"/>
        <v>84</v>
      </c>
      <c r="N27" s="4">
        <f>M27*1000</f>
        <v>84000</v>
      </c>
    </row>
    <row r="28" spans="1:14">
      <c r="A28" s="4"/>
      <c r="B28" s="7" t="s">
        <v>16</v>
      </c>
      <c r="C28" s="4">
        <v>201</v>
      </c>
      <c r="D28" s="4">
        <v>0</v>
      </c>
      <c r="E28" s="4">
        <v>201</v>
      </c>
      <c r="F28" s="4">
        <v>0</v>
      </c>
      <c r="G28" s="4">
        <v>0</v>
      </c>
      <c r="H28" s="4">
        <v>0</v>
      </c>
      <c r="I28" s="4">
        <v>0</v>
      </c>
      <c r="J28" s="4">
        <f t="shared" si="0"/>
        <v>0</v>
      </c>
      <c r="K28" s="4">
        <f t="shared" si="0"/>
        <v>0</v>
      </c>
      <c r="L28" s="4">
        <v>0</v>
      </c>
      <c r="M28" s="4">
        <f t="shared" si="1"/>
        <v>201</v>
      </c>
      <c r="N28" s="4">
        <f>M28*25000</f>
        <v>5025000</v>
      </c>
    </row>
    <row r="29" spans="1:14">
      <c r="A29" s="4"/>
      <c r="B29" s="7" t="s">
        <v>17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f t="shared" si="0"/>
        <v>0</v>
      </c>
      <c r="K29" s="4">
        <f t="shared" si="0"/>
        <v>0</v>
      </c>
      <c r="L29" s="4">
        <v>0</v>
      </c>
      <c r="M29" s="4">
        <f t="shared" si="1"/>
        <v>0</v>
      </c>
      <c r="N29" s="4">
        <f>M29*8000</f>
        <v>0</v>
      </c>
    </row>
    <row r="30" spans="1:14">
      <c r="A30" s="4" t="s">
        <v>22</v>
      </c>
      <c r="B30" s="7" t="s">
        <v>12</v>
      </c>
      <c r="C30" s="4">
        <v>446</v>
      </c>
      <c r="D30" s="4">
        <v>2</v>
      </c>
      <c r="E30" s="4">
        <v>448</v>
      </c>
      <c r="F30" s="4">
        <v>0</v>
      </c>
      <c r="G30" s="4">
        <v>0</v>
      </c>
      <c r="H30" s="4">
        <v>0</v>
      </c>
      <c r="I30" s="4">
        <v>0</v>
      </c>
      <c r="J30" s="4">
        <f t="shared" si="0"/>
        <v>0</v>
      </c>
      <c r="K30" s="4">
        <f t="shared" si="0"/>
        <v>0</v>
      </c>
      <c r="L30" s="4">
        <v>0</v>
      </c>
      <c r="M30" s="4">
        <f t="shared" si="1"/>
        <v>448</v>
      </c>
      <c r="N30" s="4">
        <v>1344000</v>
      </c>
    </row>
    <row r="31" spans="1:14">
      <c r="A31" s="4"/>
      <c r="B31" s="7" t="s">
        <v>13</v>
      </c>
      <c r="C31" s="4">
        <v>4060</v>
      </c>
      <c r="D31" s="4">
        <v>0</v>
      </c>
      <c r="E31" s="4">
        <v>4060</v>
      </c>
      <c r="F31" s="4">
        <v>0</v>
      </c>
      <c r="G31" s="4">
        <v>0</v>
      </c>
      <c r="H31" s="4">
        <v>0</v>
      </c>
      <c r="I31" s="4">
        <v>0</v>
      </c>
      <c r="J31" s="4">
        <f t="shared" si="0"/>
        <v>0</v>
      </c>
      <c r="K31" s="4">
        <f t="shared" si="0"/>
        <v>0</v>
      </c>
      <c r="L31" s="4">
        <v>0</v>
      </c>
      <c r="M31" s="4">
        <f t="shared" si="1"/>
        <v>4060</v>
      </c>
      <c r="N31" s="4">
        <f>M31*4000</f>
        <v>16240000</v>
      </c>
    </row>
    <row r="32" spans="1:14">
      <c r="A32" s="4"/>
      <c r="B32" s="7" t="s">
        <v>14</v>
      </c>
      <c r="C32" s="4">
        <v>1623</v>
      </c>
      <c r="D32" s="4">
        <v>337</v>
      </c>
      <c r="E32" s="4">
        <v>1960</v>
      </c>
      <c r="F32" s="4">
        <v>0</v>
      </c>
      <c r="G32" s="4">
        <v>0</v>
      </c>
      <c r="H32" s="4">
        <v>0</v>
      </c>
      <c r="I32" s="4">
        <v>0</v>
      </c>
      <c r="J32" s="4">
        <f t="shared" si="0"/>
        <v>0</v>
      </c>
      <c r="K32" s="4">
        <f t="shared" si="0"/>
        <v>0</v>
      </c>
      <c r="L32" s="4">
        <v>0</v>
      </c>
      <c r="M32" s="4">
        <f t="shared" si="1"/>
        <v>1960</v>
      </c>
      <c r="N32" s="4">
        <f>M32*4000</f>
        <v>7840000</v>
      </c>
    </row>
    <row r="33" spans="1:14">
      <c r="A33" s="4"/>
      <c r="B33" s="7" t="s">
        <v>15</v>
      </c>
      <c r="C33" s="4">
        <v>2708</v>
      </c>
      <c r="D33" s="4">
        <v>0</v>
      </c>
      <c r="E33" s="4">
        <v>2708</v>
      </c>
      <c r="F33" s="4">
        <v>0</v>
      </c>
      <c r="G33" s="4">
        <v>0</v>
      </c>
      <c r="H33" s="4">
        <v>0</v>
      </c>
      <c r="I33" s="4">
        <v>0</v>
      </c>
      <c r="J33" s="4">
        <f t="shared" si="0"/>
        <v>0</v>
      </c>
      <c r="K33" s="4">
        <f t="shared" si="0"/>
        <v>0</v>
      </c>
      <c r="L33" s="4">
        <v>0</v>
      </c>
      <c r="M33" s="4">
        <f t="shared" si="1"/>
        <v>2708</v>
      </c>
      <c r="N33" s="4">
        <f>M33*1000</f>
        <v>2708000</v>
      </c>
    </row>
    <row r="34" spans="1:14">
      <c r="A34" s="4"/>
      <c r="B34" s="7" t="s">
        <v>16</v>
      </c>
      <c r="C34" s="4">
        <v>23</v>
      </c>
      <c r="D34" s="4">
        <v>0</v>
      </c>
      <c r="E34" s="4">
        <v>23</v>
      </c>
      <c r="F34" s="4">
        <v>0</v>
      </c>
      <c r="G34" s="4">
        <v>0</v>
      </c>
      <c r="H34" s="4">
        <v>0</v>
      </c>
      <c r="I34" s="4">
        <v>0</v>
      </c>
      <c r="J34" s="4">
        <f t="shared" si="0"/>
        <v>0</v>
      </c>
      <c r="K34" s="4">
        <f t="shared" si="0"/>
        <v>0</v>
      </c>
      <c r="L34" s="4">
        <v>0</v>
      </c>
      <c r="M34" s="4">
        <f t="shared" si="1"/>
        <v>23</v>
      </c>
      <c r="N34" s="4">
        <f>M34*25000</f>
        <v>575000</v>
      </c>
    </row>
    <row r="35" spans="1:14">
      <c r="A35" s="4"/>
      <c r="B35" s="7" t="s">
        <v>17</v>
      </c>
      <c r="C35" s="4">
        <v>1</v>
      </c>
      <c r="D35" s="4">
        <v>0</v>
      </c>
      <c r="E35" s="4">
        <v>1</v>
      </c>
      <c r="F35" s="4">
        <v>0</v>
      </c>
      <c r="G35" s="4">
        <v>0</v>
      </c>
      <c r="H35" s="4">
        <v>0</v>
      </c>
      <c r="I35" s="4">
        <v>0</v>
      </c>
      <c r="J35" s="4">
        <f t="shared" si="0"/>
        <v>0</v>
      </c>
      <c r="K35" s="4">
        <f t="shared" si="0"/>
        <v>0</v>
      </c>
      <c r="L35" s="4">
        <v>0</v>
      </c>
      <c r="M35" s="4">
        <f t="shared" si="1"/>
        <v>1</v>
      </c>
      <c r="N35" s="4">
        <f>M35*8000</f>
        <v>8000</v>
      </c>
    </row>
    <row r="36" spans="1:14">
      <c r="A36" s="4" t="s">
        <v>23</v>
      </c>
      <c r="B36" s="7" t="s">
        <v>12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f t="shared" si="0"/>
        <v>0</v>
      </c>
      <c r="K36" s="4">
        <f t="shared" si="0"/>
        <v>0</v>
      </c>
      <c r="L36" s="4">
        <v>0</v>
      </c>
      <c r="M36" s="4">
        <f t="shared" si="1"/>
        <v>0</v>
      </c>
      <c r="N36" s="4"/>
    </row>
    <row r="37" spans="1:14">
      <c r="A37" s="4"/>
      <c r="B37" s="7" t="s">
        <v>13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f t="shared" si="0"/>
        <v>0</v>
      </c>
      <c r="K37" s="4">
        <f t="shared" si="0"/>
        <v>0</v>
      </c>
      <c r="L37" s="4">
        <v>0</v>
      </c>
      <c r="M37" s="4">
        <f t="shared" ref="M37:M68" si="2">E37-J37-L37</f>
        <v>0</v>
      </c>
      <c r="N37" s="4">
        <f>M37*4000</f>
        <v>0</v>
      </c>
    </row>
    <row r="38" spans="1:14">
      <c r="A38" s="4"/>
      <c r="B38" s="7" t="s">
        <v>14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f t="shared" si="0"/>
        <v>0</v>
      </c>
      <c r="K38" s="4">
        <f t="shared" si="0"/>
        <v>0</v>
      </c>
      <c r="L38" s="4">
        <v>0</v>
      </c>
      <c r="M38" s="4">
        <f t="shared" si="2"/>
        <v>0</v>
      </c>
      <c r="N38" s="4">
        <f>M38*4000</f>
        <v>0</v>
      </c>
    </row>
    <row r="39" spans="1:14">
      <c r="A39" s="4"/>
      <c r="B39" s="7" t="s">
        <v>15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f t="shared" si="0"/>
        <v>0</v>
      </c>
      <c r="K39" s="4">
        <f t="shared" si="0"/>
        <v>0</v>
      </c>
      <c r="L39" s="4">
        <v>0</v>
      </c>
      <c r="M39" s="4">
        <f t="shared" si="2"/>
        <v>0</v>
      </c>
      <c r="N39" s="4">
        <f>M39*1000</f>
        <v>0</v>
      </c>
    </row>
    <row r="40" spans="1:14">
      <c r="A40" s="4"/>
      <c r="B40" s="7" t="s">
        <v>16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f t="shared" si="0"/>
        <v>0</v>
      </c>
      <c r="K40" s="4">
        <f t="shared" si="0"/>
        <v>0</v>
      </c>
      <c r="L40" s="4">
        <v>0</v>
      </c>
      <c r="M40" s="4">
        <f t="shared" si="2"/>
        <v>0</v>
      </c>
      <c r="N40" s="4">
        <f>M40*25000</f>
        <v>0</v>
      </c>
    </row>
    <row r="41" spans="1:14">
      <c r="A41" s="4"/>
      <c r="B41" s="7" t="s">
        <v>17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f t="shared" si="0"/>
        <v>0</v>
      </c>
      <c r="K41" s="4">
        <f t="shared" si="0"/>
        <v>0</v>
      </c>
      <c r="L41" s="4">
        <v>0</v>
      </c>
      <c r="M41" s="4">
        <f t="shared" si="2"/>
        <v>0</v>
      </c>
      <c r="N41" s="4">
        <f>M41*8000</f>
        <v>0</v>
      </c>
    </row>
    <row r="42" spans="1:14">
      <c r="A42" s="4" t="s">
        <v>24</v>
      </c>
      <c r="B42" s="7" t="s">
        <v>12</v>
      </c>
      <c r="C42" s="4">
        <v>241</v>
      </c>
      <c r="D42" s="4">
        <v>24</v>
      </c>
      <c r="E42" s="4">
        <v>265</v>
      </c>
      <c r="F42" s="4">
        <v>0</v>
      </c>
      <c r="G42" s="4">
        <v>0</v>
      </c>
      <c r="H42" s="4">
        <v>0</v>
      </c>
      <c r="I42" s="4">
        <v>0</v>
      </c>
      <c r="J42" s="4">
        <f t="shared" si="0"/>
        <v>0</v>
      </c>
      <c r="K42" s="4">
        <f t="shared" si="0"/>
        <v>0</v>
      </c>
      <c r="L42" s="4">
        <v>0</v>
      </c>
      <c r="M42" s="4">
        <f t="shared" si="2"/>
        <v>265</v>
      </c>
      <c r="N42" s="4">
        <v>795000</v>
      </c>
    </row>
    <row r="43" spans="1:14">
      <c r="A43" s="4"/>
      <c r="B43" s="7" t="s">
        <v>13</v>
      </c>
      <c r="C43" s="4">
        <v>300</v>
      </c>
      <c r="D43" s="4">
        <v>0</v>
      </c>
      <c r="E43" s="4">
        <v>300</v>
      </c>
      <c r="F43" s="4">
        <v>0</v>
      </c>
      <c r="G43" s="4">
        <v>0</v>
      </c>
      <c r="H43" s="4">
        <v>0</v>
      </c>
      <c r="I43" s="4">
        <v>0</v>
      </c>
      <c r="J43" s="4">
        <f t="shared" si="0"/>
        <v>0</v>
      </c>
      <c r="K43" s="4">
        <f t="shared" si="0"/>
        <v>0</v>
      </c>
      <c r="L43" s="4">
        <v>0</v>
      </c>
      <c r="M43" s="4">
        <f t="shared" si="2"/>
        <v>300</v>
      </c>
      <c r="N43" s="4">
        <f>M43*4000</f>
        <v>1200000</v>
      </c>
    </row>
    <row r="44" spans="1:14">
      <c r="A44" s="4"/>
      <c r="B44" s="7" t="s">
        <v>14</v>
      </c>
      <c r="C44" s="4">
        <v>62</v>
      </c>
      <c r="D44" s="4">
        <v>0</v>
      </c>
      <c r="E44" s="4">
        <v>62</v>
      </c>
      <c r="F44" s="4">
        <v>0</v>
      </c>
      <c r="G44" s="4">
        <v>0</v>
      </c>
      <c r="H44" s="4">
        <v>0</v>
      </c>
      <c r="I44" s="4">
        <v>0</v>
      </c>
      <c r="J44" s="4">
        <f t="shared" si="0"/>
        <v>0</v>
      </c>
      <c r="K44" s="4">
        <f t="shared" si="0"/>
        <v>0</v>
      </c>
      <c r="L44" s="4">
        <v>0</v>
      </c>
      <c r="M44" s="4">
        <f t="shared" si="2"/>
        <v>62</v>
      </c>
      <c r="N44" s="4">
        <f>M44*4000</f>
        <v>248000</v>
      </c>
    </row>
    <row r="45" spans="1:14">
      <c r="A45" s="4"/>
      <c r="B45" s="7" t="s">
        <v>15</v>
      </c>
      <c r="C45" s="4">
        <v>300</v>
      </c>
      <c r="D45" s="4">
        <v>0</v>
      </c>
      <c r="E45" s="4">
        <v>300</v>
      </c>
      <c r="F45" s="4">
        <v>0</v>
      </c>
      <c r="G45" s="4">
        <v>0</v>
      </c>
      <c r="H45" s="4">
        <v>0</v>
      </c>
      <c r="I45" s="4">
        <v>0</v>
      </c>
      <c r="J45" s="4">
        <f t="shared" si="0"/>
        <v>0</v>
      </c>
      <c r="K45" s="4">
        <f t="shared" si="0"/>
        <v>0</v>
      </c>
      <c r="L45" s="4">
        <v>0</v>
      </c>
      <c r="M45" s="4">
        <f t="shared" si="2"/>
        <v>300</v>
      </c>
      <c r="N45" s="4">
        <f>M45*1000</f>
        <v>300000</v>
      </c>
    </row>
    <row r="46" spans="1:14">
      <c r="A46" s="4"/>
      <c r="B46" s="7" t="s">
        <v>16</v>
      </c>
      <c r="C46" s="4">
        <v>35</v>
      </c>
      <c r="D46" s="4">
        <v>0</v>
      </c>
      <c r="E46" s="4">
        <v>35</v>
      </c>
      <c r="F46" s="4">
        <v>0</v>
      </c>
      <c r="G46" s="4">
        <v>0</v>
      </c>
      <c r="H46" s="4">
        <v>0</v>
      </c>
      <c r="I46" s="4">
        <v>0</v>
      </c>
      <c r="J46" s="4">
        <f t="shared" si="0"/>
        <v>0</v>
      </c>
      <c r="K46" s="4">
        <f t="shared" si="0"/>
        <v>0</v>
      </c>
      <c r="L46" s="4">
        <v>0</v>
      </c>
      <c r="M46" s="4">
        <f t="shared" si="2"/>
        <v>35</v>
      </c>
      <c r="N46" s="4">
        <f>M46*25000</f>
        <v>875000</v>
      </c>
    </row>
    <row r="47" spans="1:14">
      <c r="A47" s="4"/>
      <c r="B47" s="7" t="s">
        <v>17</v>
      </c>
      <c r="C47" s="4">
        <v>14</v>
      </c>
      <c r="D47" s="4">
        <v>0</v>
      </c>
      <c r="E47" s="4">
        <v>14</v>
      </c>
      <c r="F47" s="4">
        <v>0</v>
      </c>
      <c r="G47" s="4">
        <v>0</v>
      </c>
      <c r="H47" s="4">
        <v>0</v>
      </c>
      <c r="I47" s="4">
        <v>0</v>
      </c>
      <c r="J47" s="4">
        <f t="shared" si="0"/>
        <v>0</v>
      </c>
      <c r="K47" s="4">
        <f t="shared" si="0"/>
        <v>0</v>
      </c>
      <c r="L47" s="4">
        <v>0</v>
      </c>
      <c r="M47" s="4">
        <f t="shared" si="2"/>
        <v>14</v>
      </c>
      <c r="N47" s="4">
        <f>M47*8000</f>
        <v>112000</v>
      </c>
    </row>
    <row r="48" spans="1:14">
      <c r="A48" s="4" t="s">
        <v>25</v>
      </c>
      <c r="B48" s="7" t="s">
        <v>12</v>
      </c>
      <c r="C48" s="4">
        <v>4548</v>
      </c>
      <c r="D48" s="4">
        <v>150</v>
      </c>
      <c r="E48" s="4">
        <v>4698</v>
      </c>
      <c r="F48" s="4">
        <v>0</v>
      </c>
      <c r="G48" s="4">
        <v>0</v>
      </c>
      <c r="H48" s="4">
        <v>0</v>
      </c>
      <c r="I48" s="4">
        <v>0</v>
      </c>
      <c r="J48" s="4">
        <f t="shared" si="0"/>
        <v>0</v>
      </c>
      <c r="K48" s="4">
        <f t="shared" si="0"/>
        <v>0</v>
      </c>
      <c r="L48" s="4">
        <v>0</v>
      </c>
      <c r="M48" s="4">
        <f t="shared" si="2"/>
        <v>4698</v>
      </c>
      <c r="N48" s="4">
        <v>14094000</v>
      </c>
    </row>
    <row r="49" spans="1:15">
      <c r="A49" s="4"/>
      <c r="B49" s="7" t="s">
        <v>13</v>
      </c>
      <c r="C49" s="4">
        <v>8899</v>
      </c>
      <c r="D49" s="4">
        <v>32</v>
      </c>
      <c r="E49" s="4">
        <v>8931</v>
      </c>
      <c r="F49" s="4">
        <v>0</v>
      </c>
      <c r="G49" s="4">
        <v>0</v>
      </c>
      <c r="H49" s="4">
        <v>0</v>
      </c>
      <c r="I49" s="4">
        <v>0</v>
      </c>
      <c r="J49" s="4">
        <f t="shared" si="0"/>
        <v>0</v>
      </c>
      <c r="K49" s="4">
        <f t="shared" si="0"/>
        <v>0</v>
      </c>
      <c r="L49" s="4">
        <v>0</v>
      </c>
      <c r="M49" s="4">
        <f t="shared" si="2"/>
        <v>8931</v>
      </c>
      <c r="N49" s="4">
        <f>M49*4000</f>
        <v>35724000</v>
      </c>
    </row>
    <row r="50" spans="1:15">
      <c r="A50" s="4"/>
      <c r="B50" s="7" t="s">
        <v>14</v>
      </c>
      <c r="C50" s="4">
        <v>7821</v>
      </c>
      <c r="D50" s="4">
        <v>10</v>
      </c>
      <c r="E50" s="4">
        <v>7831</v>
      </c>
      <c r="F50" s="4">
        <v>0</v>
      </c>
      <c r="G50" s="4">
        <v>0</v>
      </c>
      <c r="H50" s="4">
        <v>0</v>
      </c>
      <c r="I50" s="4">
        <v>0</v>
      </c>
      <c r="J50" s="4">
        <f t="shared" si="0"/>
        <v>0</v>
      </c>
      <c r="K50" s="4">
        <f t="shared" si="0"/>
        <v>0</v>
      </c>
      <c r="L50" s="4">
        <v>0</v>
      </c>
      <c r="M50" s="4">
        <f t="shared" si="2"/>
        <v>7831</v>
      </c>
      <c r="N50" s="4">
        <f>M50*4000</f>
        <v>31324000</v>
      </c>
    </row>
    <row r="51" spans="1:15">
      <c r="A51" s="4"/>
      <c r="B51" s="7" t="s">
        <v>15</v>
      </c>
      <c r="C51" s="4">
        <v>1116</v>
      </c>
      <c r="D51" s="4">
        <v>50</v>
      </c>
      <c r="E51" s="4">
        <v>1166</v>
      </c>
      <c r="F51" s="4">
        <v>0</v>
      </c>
      <c r="G51" s="4">
        <v>0</v>
      </c>
      <c r="H51" s="4">
        <v>0</v>
      </c>
      <c r="I51" s="4">
        <v>0</v>
      </c>
      <c r="J51" s="4">
        <f t="shared" ref="J51:K114" si="3">SUM(F51,H51)</f>
        <v>0</v>
      </c>
      <c r="K51" s="4">
        <f t="shared" si="3"/>
        <v>0</v>
      </c>
      <c r="L51" s="4">
        <v>0</v>
      </c>
      <c r="M51" s="4">
        <f t="shared" si="2"/>
        <v>1166</v>
      </c>
      <c r="N51" s="4">
        <f>M51*1000</f>
        <v>1166000</v>
      </c>
    </row>
    <row r="52" spans="1:15">
      <c r="A52" s="4"/>
      <c r="B52" s="7" t="s">
        <v>16</v>
      </c>
      <c r="C52" s="4">
        <v>995</v>
      </c>
      <c r="D52" s="4">
        <v>50</v>
      </c>
      <c r="E52" s="4">
        <v>1045</v>
      </c>
      <c r="F52" s="4">
        <v>14</v>
      </c>
      <c r="G52" s="4">
        <v>345000</v>
      </c>
      <c r="H52" s="4">
        <v>0</v>
      </c>
      <c r="I52" s="4">
        <v>0</v>
      </c>
      <c r="J52" s="4">
        <f t="shared" si="3"/>
        <v>14</v>
      </c>
      <c r="K52" s="4">
        <f t="shared" si="3"/>
        <v>345000</v>
      </c>
      <c r="L52" s="4">
        <v>0</v>
      </c>
      <c r="M52" s="4">
        <f t="shared" si="2"/>
        <v>1031</v>
      </c>
      <c r="N52" s="4">
        <f>M52*25000</f>
        <v>25775000</v>
      </c>
    </row>
    <row r="53" spans="1:15">
      <c r="A53" s="4"/>
      <c r="B53" s="7" t="s">
        <v>17</v>
      </c>
      <c r="C53" s="4">
        <v>13</v>
      </c>
      <c r="D53" s="4">
        <v>0</v>
      </c>
      <c r="E53" s="4">
        <v>13</v>
      </c>
      <c r="F53" s="4">
        <v>0</v>
      </c>
      <c r="G53" s="4">
        <v>0</v>
      </c>
      <c r="H53" s="4">
        <v>0</v>
      </c>
      <c r="I53" s="4">
        <v>0</v>
      </c>
      <c r="J53" s="4">
        <f t="shared" si="3"/>
        <v>0</v>
      </c>
      <c r="K53" s="4">
        <f t="shared" si="3"/>
        <v>0</v>
      </c>
      <c r="L53" s="4">
        <v>0</v>
      </c>
      <c r="M53" s="4">
        <f t="shared" si="2"/>
        <v>13</v>
      </c>
      <c r="N53" s="4">
        <f>M53*8000</f>
        <v>104000</v>
      </c>
    </row>
    <row r="54" spans="1:15">
      <c r="A54" s="4" t="s">
        <v>26</v>
      </c>
      <c r="B54" s="7" t="s">
        <v>12</v>
      </c>
      <c r="C54" s="4"/>
      <c r="D54" s="4"/>
      <c r="E54" s="4"/>
      <c r="F54" s="4"/>
      <c r="G54" s="4"/>
      <c r="H54" s="4"/>
      <c r="I54" s="4"/>
      <c r="J54" s="4">
        <f t="shared" si="3"/>
        <v>0</v>
      </c>
      <c r="K54" s="4">
        <f t="shared" si="3"/>
        <v>0</v>
      </c>
      <c r="L54" s="4">
        <v>0</v>
      </c>
      <c r="M54" s="4">
        <f t="shared" si="2"/>
        <v>0</v>
      </c>
      <c r="N54" s="4">
        <v>0</v>
      </c>
    </row>
    <row r="55" spans="1:15">
      <c r="A55" s="4"/>
      <c r="B55" s="7" t="s">
        <v>13</v>
      </c>
      <c r="C55" s="4"/>
      <c r="D55" s="4"/>
      <c r="E55" s="4"/>
      <c r="F55" s="4"/>
      <c r="G55" s="4"/>
      <c r="H55" s="4"/>
      <c r="I55" s="4"/>
      <c r="J55" s="4">
        <f t="shared" si="3"/>
        <v>0</v>
      </c>
      <c r="K55" s="4">
        <f t="shared" si="3"/>
        <v>0</v>
      </c>
      <c r="L55" s="4">
        <v>0</v>
      </c>
      <c r="M55" s="4">
        <f t="shared" si="2"/>
        <v>0</v>
      </c>
      <c r="N55" s="4">
        <f>M55*4000</f>
        <v>0</v>
      </c>
    </row>
    <row r="56" spans="1:15">
      <c r="A56" s="4"/>
      <c r="B56" s="7" t="s">
        <v>14</v>
      </c>
      <c r="C56" s="4"/>
      <c r="D56" s="4"/>
      <c r="E56" s="4"/>
      <c r="F56" s="4"/>
      <c r="G56" s="4"/>
      <c r="H56" s="4"/>
      <c r="I56" s="4"/>
      <c r="J56" s="4">
        <f t="shared" si="3"/>
        <v>0</v>
      </c>
      <c r="K56" s="4">
        <f t="shared" si="3"/>
        <v>0</v>
      </c>
      <c r="L56" s="4">
        <v>0</v>
      </c>
      <c r="M56" s="4">
        <f t="shared" si="2"/>
        <v>0</v>
      </c>
      <c r="N56" s="4">
        <f>M56*4000</f>
        <v>0</v>
      </c>
    </row>
    <row r="57" spans="1:15">
      <c r="A57" s="4"/>
      <c r="B57" s="7" t="s">
        <v>15</v>
      </c>
      <c r="C57" s="4"/>
      <c r="D57" s="4"/>
      <c r="E57" s="4"/>
      <c r="F57" s="4"/>
      <c r="G57" s="4"/>
      <c r="H57" s="4"/>
      <c r="I57" s="4"/>
      <c r="J57" s="4">
        <f t="shared" si="3"/>
        <v>0</v>
      </c>
      <c r="K57" s="4">
        <f t="shared" si="3"/>
        <v>0</v>
      </c>
      <c r="L57" s="4">
        <v>0</v>
      </c>
      <c r="M57" s="4">
        <f t="shared" si="2"/>
        <v>0</v>
      </c>
      <c r="N57" s="4">
        <f>M57*1000</f>
        <v>0</v>
      </c>
    </row>
    <row r="58" spans="1:15">
      <c r="A58" s="4"/>
      <c r="B58" s="7" t="s">
        <v>16</v>
      </c>
      <c r="C58" s="4"/>
      <c r="D58" s="4"/>
      <c r="E58" s="4"/>
      <c r="F58" s="4"/>
      <c r="G58" s="4"/>
      <c r="H58" s="4"/>
      <c r="I58" s="4"/>
      <c r="J58" s="4">
        <f t="shared" si="3"/>
        <v>0</v>
      </c>
      <c r="K58" s="4">
        <f t="shared" si="3"/>
        <v>0</v>
      </c>
      <c r="L58" s="4">
        <v>0</v>
      </c>
      <c r="M58" s="4">
        <f t="shared" si="2"/>
        <v>0</v>
      </c>
      <c r="N58" s="4">
        <f>M58*25000</f>
        <v>0</v>
      </c>
    </row>
    <row r="59" spans="1:15">
      <c r="A59" s="4"/>
      <c r="B59" s="7" t="s">
        <v>17</v>
      </c>
      <c r="C59" s="4"/>
      <c r="D59" s="4"/>
      <c r="E59" s="4"/>
      <c r="F59" s="4"/>
      <c r="G59" s="4"/>
      <c r="H59" s="4"/>
      <c r="I59" s="4"/>
      <c r="J59" s="4">
        <f t="shared" si="3"/>
        <v>0</v>
      </c>
      <c r="K59" s="4">
        <f t="shared" si="3"/>
        <v>0</v>
      </c>
      <c r="L59" s="4">
        <v>0</v>
      </c>
      <c r="M59" s="4">
        <f t="shared" si="2"/>
        <v>0</v>
      </c>
      <c r="N59" s="4">
        <f>M59*8000</f>
        <v>0</v>
      </c>
      <c r="O59" s="8"/>
    </row>
    <row r="60" spans="1:15">
      <c r="A60" s="4" t="s">
        <v>27</v>
      </c>
      <c r="B60" s="7" t="s">
        <v>12</v>
      </c>
      <c r="C60" s="4">
        <v>554</v>
      </c>
      <c r="D60" s="4">
        <v>37</v>
      </c>
      <c r="E60" s="4">
        <v>591</v>
      </c>
      <c r="F60" s="4">
        <v>258</v>
      </c>
      <c r="G60" s="4">
        <v>1180000</v>
      </c>
      <c r="H60" s="4">
        <v>17</v>
      </c>
      <c r="I60" s="4">
        <v>62000</v>
      </c>
      <c r="J60" s="4">
        <f t="shared" si="3"/>
        <v>275</v>
      </c>
      <c r="K60" s="4">
        <f t="shared" si="3"/>
        <v>1242000</v>
      </c>
      <c r="L60" s="4">
        <v>0</v>
      </c>
      <c r="M60" s="4">
        <f t="shared" si="2"/>
        <v>316</v>
      </c>
      <c r="N60" s="4">
        <v>948000</v>
      </c>
    </row>
    <row r="61" spans="1:15">
      <c r="A61" s="4"/>
      <c r="B61" s="7" t="s">
        <v>13</v>
      </c>
      <c r="C61" s="4">
        <v>7012</v>
      </c>
      <c r="D61" s="4">
        <v>0</v>
      </c>
      <c r="E61" s="4">
        <v>7012</v>
      </c>
      <c r="F61" s="4">
        <v>0</v>
      </c>
      <c r="G61" s="4">
        <v>0</v>
      </c>
      <c r="H61" s="4">
        <v>0</v>
      </c>
      <c r="I61" s="4">
        <v>0</v>
      </c>
      <c r="J61" s="4">
        <f t="shared" si="3"/>
        <v>0</v>
      </c>
      <c r="K61" s="4">
        <f t="shared" si="3"/>
        <v>0</v>
      </c>
      <c r="L61" s="4">
        <v>0</v>
      </c>
      <c r="M61" s="4">
        <f t="shared" si="2"/>
        <v>7012</v>
      </c>
      <c r="N61" s="4">
        <f>M61*4000</f>
        <v>28048000</v>
      </c>
    </row>
    <row r="62" spans="1:15">
      <c r="A62" s="4"/>
      <c r="B62" s="7" t="s">
        <v>14</v>
      </c>
      <c r="C62" s="4">
        <v>1338</v>
      </c>
      <c r="D62" s="4">
        <v>0</v>
      </c>
      <c r="E62" s="4">
        <v>1338</v>
      </c>
      <c r="F62" s="4">
        <v>0</v>
      </c>
      <c r="G62" s="4">
        <v>0</v>
      </c>
      <c r="H62" s="4">
        <v>0</v>
      </c>
      <c r="I62" s="4">
        <v>0</v>
      </c>
      <c r="J62" s="4">
        <f t="shared" si="3"/>
        <v>0</v>
      </c>
      <c r="K62" s="4">
        <f t="shared" si="3"/>
        <v>0</v>
      </c>
      <c r="L62" s="4">
        <v>0</v>
      </c>
      <c r="M62" s="4">
        <f t="shared" si="2"/>
        <v>1338</v>
      </c>
      <c r="N62" s="4">
        <f>M62*4000</f>
        <v>5352000</v>
      </c>
    </row>
    <row r="63" spans="1:15">
      <c r="A63" s="4"/>
      <c r="B63" s="7" t="s">
        <v>15</v>
      </c>
      <c r="C63" s="4">
        <v>0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f t="shared" si="3"/>
        <v>0</v>
      </c>
      <c r="K63" s="4">
        <f t="shared" si="3"/>
        <v>0</v>
      </c>
      <c r="L63" s="4">
        <v>0</v>
      </c>
      <c r="M63" s="4">
        <f t="shared" si="2"/>
        <v>0</v>
      </c>
      <c r="N63" s="4">
        <f>M63*1000</f>
        <v>0</v>
      </c>
    </row>
    <row r="64" spans="1:15">
      <c r="A64" s="4"/>
      <c r="B64" s="7" t="s">
        <v>16</v>
      </c>
      <c r="C64" s="4">
        <v>97</v>
      </c>
      <c r="D64" s="4">
        <v>20</v>
      </c>
      <c r="E64" s="4">
        <v>117</v>
      </c>
      <c r="F64" s="4">
        <v>1</v>
      </c>
      <c r="G64" s="4">
        <v>25000</v>
      </c>
      <c r="H64" s="4">
        <v>23</v>
      </c>
      <c r="I64" s="4">
        <v>575000</v>
      </c>
      <c r="J64" s="4">
        <f t="shared" si="3"/>
        <v>24</v>
      </c>
      <c r="K64" s="4">
        <f t="shared" si="3"/>
        <v>600000</v>
      </c>
      <c r="L64" s="4">
        <v>0</v>
      </c>
      <c r="M64" s="4">
        <f t="shared" si="2"/>
        <v>93</v>
      </c>
      <c r="N64" s="4">
        <f>M64*25000</f>
        <v>2325000</v>
      </c>
    </row>
    <row r="65" spans="1:14">
      <c r="A65" s="4"/>
      <c r="B65" s="7" t="s">
        <v>17</v>
      </c>
      <c r="C65" s="4">
        <v>0</v>
      </c>
      <c r="D65" s="4">
        <v>2</v>
      </c>
      <c r="E65" s="4">
        <v>2</v>
      </c>
      <c r="F65" s="4">
        <v>0</v>
      </c>
      <c r="G65" s="4">
        <v>0</v>
      </c>
      <c r="H65" s="4">
        <v>0</v>
      </c>
      <c r="I65" s="4">
        <v>0</v>
      </c>
      <c r="J65" s="4">
        <f t="shared" si="3"/>
        <v>0</v>
      </c>
      <c r="K65" s="4">
        <f t="shared" si="3"/>
        <v>0</v>
      </c>
      <c r="L65" s="4">
        <v>0</v>
      </c>
      <c r="M65" s="4">
        <f t="shared" si="2"/>
        <v>2</v>
      </c>
      <c r="N65" s="4">
        <f>M65*8000</f>
        <v>16000</v>
      </c>
    </row>
    <row r="66" spans="1:14">
      <c r="A66" s="4" t="s">
        <v>28</v>
      </c>
      <c r="B66" s="7" t="s">
        <v>12</v>
      </c>
      <c r="C66" s="4">
        <v>0</v>
      </c>
      <c r="D66" s="4">
        <v>200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f t="shared" si="3"/>
        <v>0</v>
      </c>
      <c r="K66" s="4">
        <f t="shared" si="3"/>
        <v>0</v>
      </c>
      <c r="L66" s="4">
        <v>0</v>
      </c>
      <c r="M66" s="4">
        <f t="shared" si="2"/>
        <v>0</v>
      </c>
      <c r="N66" s="4">
        <v>0</v>
      </c>
    </row>
    <row r="67" spans="1:14">
      <c r="A67" s="4"/>
      <c r="B67" s="7" t="s">
        <v>13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f t="shared" si="3"/>
        <v>0</v>
      </c>
      <c r="K67" s="4">
        <f t="shared" si="3"/>
        <v>0</v>
      </c>
      <c r="L67" s="4">
        <v>0</v>
      </c>
      <c r="M67" s="4">
        <f t="shared" si="2"/>
        <v>0</v>
      </c>
      <c r="N67" s="4">
        <f>M67*4000</f>
        <v>0</v>
      </c>
    </row>
    <row r="68" spans="1:14">
      <c r="A68" s="4"/>
      <c r="B68" s="7" t="s">
        <v>14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f t="shared" si="3"/>
        <v>0</v>
      </c>
      <c r="K68" s="4">
        <f t="shared" si="3"/>
        <v>0</v>
      </c>
      <c r="L68" s="4">
        <v>0</v>
      </c>
      <c r="M68" s="4">
        <f t="shared" si="2"/>
        <v>0</v>
      </c>
      <c r="N68" s="4">
        <f>M68*4000</f>
        <v>0</v>
      </c>
    </row>
    <row r="69" spans="1:14">
      <c r="A69" s="4"/>
      <c r="B69" s="7" t="s">
        <v>15</v>
      </c>
      <c r="C69" s="4">
        <v>0</v>
      </c>
      <c r="D69" s="4">
        <v>0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  <c r="J69" s="4">
        <f t="shared" si="3"/>
        <v>0</v>
      </c>
      <c r="K69" s="4">
        <f t="shared" si="3"/>
        <v>0</v>
      </c>
      <c r="L69" s="4">
        <v>0</v>
      </c>
      <c r="M69" s="4">
        <f t="shared" ref="M69:M95" si="4">E69-J69-L69</f>
        <v>0</v>
      </c>
      <c r="N69" s="4">
        <f>M69*1000</f>
        <v>0</v>
      </c>
    </row>
    <row r="70" spans="1:14">
      <c r="A70" s="4"/>
      <c r="B70" s="7" t="s">
        <v>16</v>
      </c>
      <c r="C70" s="4">
        <v>0</v>
      </c>
      <c r="D70" s="4">
        <v>2</v>
      </c>
      <c r="E70" s="4">
        <v>2</v>
      </c>
      <c r="F70" s="4">
        <v>0</v>
      </c>
      <c r="G70" s="4">
        <v>0</v>
      </c>
      <c r="H70" s="4">
        <v>0</v>
      </c>
      <c r="I70" s="4">
        <v>0</v>
      </c>
      <c r="J70" s="4">
        <f t="shared" si="3"/>
        <v>0</v>
      </c>
      <c r="K70" s="4">
        <f t="shared" si="3"/>
        <v>0</v>
      </c>
      <c r="L70" s="4">
        <v>0</v>
      </c>
      <c r="M70" s="4">
        <f t="shared" si="4"/>
        <v>2</v>
      </c>
      <c r="N70" s="4">
        <f>M70*25000</f>
        <v>50000</v>
      </c>
    </row>
    <row r="71" spans="1:14">
      <c r="A71" s="4"/>
      <c r="B71" s="7" t="s">
        <v>17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f t="shared" si="3"/>
        <v>0</v>
      </c>
      <c r="K71" s="4">
        <f t="shared" si="3"/>
        <v>0</v>
      </c>
      <c r="L71" s="4">
        <v>0</v>
      </c>
      <c r="M71" s="4">
        <f t="shared" si="4"/>
        <v>0</v>
      </c>
      <c r="N71" s="4">
        <f>M71*8000</f>
        <v>0</v>
      </c>
    </row>
    <row r="72" spans="1:14">
      <c r="A72" s="4" t="s">
        <v>29</v>
      </c>
      <c r="B72" s="7" t="s">
        <v>12</v>
      </c>
      <c r="C72" s="4">
        <v>166</v>
      </c>
      <c r="D72" s="4">
        <v>72</v>
      </c>
      <c r="E72" s="4">
        <v>238</v>
      </c>
      <c r="F72" s="4">
        <v>0</v>
      </c>
      <c r="G72" s="4">
        <v>0</v>
      </c>
      <c r="H72" s="4">
        <v>0</v>
      </c>
      <c r="I72" s="4">
        <v>0</v>
      </c>
      <c r="J72" s="4">
        <f t="shared" si="3"/>
        <v>0</v>
      </c>
      <c r="K72" s="4">
        <f t="shared" si="3"/>
        <v>0</v>
      </c>
      <c r="L72" s="4">
        <v>0</v>
      </c>
      <c r="M72" s="4">
        <f t="shared" si="4"/>
        <v>238</v>
      </c>
      <c r="N72" s="4">
        <v>714000</v>
      </c>
    </row>
    <row r="73" spans="1:14">
      <c r="A73" s="4"/>
      <c r="B73" s="7" t="s">
        <v>13</v>
      </c>
      <c r="C73" s="4">
        <v>1261</v>
      </c>
      <c r="D73" s="4">
        <v>245</v>
      </c>
      <c r="E73" s="4">
        <v>1506</v>
      </c>
      <c r="F73" s="4">
        <v>0</v>
      </c>
      <c r="G73" s="4">
        <v>0</v>
      </c>
      <c r="H73" s="4">
        <v>0</v>
      </c>
      <c r="I73" s="4">
        <v>0</v>
      </c>
      <c r="J73" s="4">
        <f t="shared" si="3"/>
        <v>0</v>
      </c>
      <c r="K73" s="4">
        <f t="shared" si="3"/>
        <v>0</v>
      </c>
      <c r="L73" s="4">
        <v>0</v>
      </c>
      <c r="M73" s="4">
        <f t="shared" si="4"/>
        <v>1506</v>
      </c>
      <c r="N73" s="4">
        <f>M73*4000</f>
        <v>6024000</v>
      </c>
    </row>
    <row r="74" spans="1:14">
      <c r="A74" s="4"/>
      <c r="B74" s="7" t="s">
        <v>14</v>
      </c>
      <c r="C74" s="4">
        <v>480</v>
      </c>
      <c r="D74" s="4">
        <v>86</v>
      </c>
      <c r="E74" s="4">
        <v>566</v>
      </c>
      <c r="F74" s="4">
        <v>0</v>
      </c>
      <c r="G74" s="4">
        <v>0</v>
      </c>
      <c r="H74" s="4">
        <v>0</v>
      </c>
      <c r="I74" s="4">
        <v>0</v>
      </c>
      <c r="J74" s="4">
        <f t="shared" si="3"/>
        <v>0</v>
      </c>
      <c r="K74" s="4">
        <f t="shared" si="3"/>
        <v>0</v>
      </c>
      <c r="L74" s="4">
        <v>0</v>
      </c>
      <c r="M74" s="4">
        <f t="shared" si="4"/>
        <v>566</v>
      </c>
      <c r="N74" s="4">
        <f>M74*4000</f>
        <v>2264000</v>
      </c>
    </row>
    <row r="75" spans="1:14">
      <c r="A75" s="4"/>
      <c r="B75" s="7" t="s">
        <v>15</v>
      </c>
      <c r="C75" s="4">
        <v>1062</v>
      </c>
      <c r="D75" s="4">
        <v>245</v>
      </c>
      <c r="E75" s="4">
        <v>1307</v>
      </c>
      <c r="F75" s="4">
        <v>0</v>
      </c>
      <c r="G75" s="4">
        <v>0</v>
      </c>
      <c r="H75" s="4">
        <v>0</v>
      </c>
      <c r="I75" s="4">
        <v>0</v>
      </c>
      <c r="J75" s="4">
        <f t="shared" si="3"/>
        <v>0</v>
      </c>
      <c r="K75" s="4">
        <f t="shared" si="3"/>
        <v>0</v>
      </c>
      <c r="L75" s="4">
        <v>0</v>
      </c>
      <c r="M75" s="4">
        <f t="shared" si="4"/>
        <v>1307</v>
      </c>
      <c r="N75" s="4">
        <f>M75*1000</f>
        <v>1307000</v>
      </c>
    </row>
    <row r="76" spans="1:14">
      <c r="A76" s="4"/>
      <c r="B76" s="7" t="s">
        <v>16</v>
      </c>
      <c r="C76" s="4">
        <v>4</v>
      </c>
      <c r="D76" s="4">
        <v>15</v>
      </c>
      <c r="E76" s="4">
        <v>19</v>
      </c>
      <c r="F76" s="4">
        <v>0</v>
      </c>
      <c r="G76" s="4">
        <v>0</v>
      </c>
      <c r="H76" s="4">
        <v>0</v>
      </c>
      <c r="I76" s="4">
        <v>0</v>
      </c>
      <c r="J76" s="4">
        <f t="shared" si="3"/>
        <v>0</v>
      </c>
      <c r="K76" s="4">
        <f t="shared" si="3"/>
        <v>0</v>
      </c>
      <c r="L76" s="4">
        <v>0</v>
      </c>
      <c r="M76" s="4">
        <f t="shared" si="4"/>
        <v>19</v>
      </c>
      <c r="N76" s="4">
        <f>M76*25000</f>
        <v>475000</v>
      </c>
    </row>
    <row r="77" spans="1:14">
      <c r="A77" s="4"/>
      <c r="B77" s="7" t="s">
        <v>17</v>
      </c>
      <c r="C77" s="4">
        <v>0</v>
      </c>
      <c r="D77" s="4">
        <v>4</v>
      </c>
      <c r="E77" s="4">
        <v>4</v>
      </c>
      <c r="F77" s="4">
        <v>0</v>
      </c>
      <c r="G77" s="4">
        <v>0</v>
      </c>
      <c r="H77" s="4">
        <v>0</v>
      </c>
      <c r="I77" s="4">
        <v>0</v>
      </c>
      <c r="J77" s="4">
        <f t="shared" si="3"/>
        <v>0</v>
      </c>
      <c r="K77" s="4">
        <f t="shared" si="3"/>
        <v>0</v>
      </c>
      <c r="L77" s="4">
        <v>0</v>
      </c>
      <c r="M77" s="4">
        <f t="shared" si="4"/>
        <v>4</v>
      </c>
      <c r="N77" s="4">
        <f>M77*8000</f>
        <v>32000</v>
      </c>
    </row>
    <row r="78" spans="1:14">
      <c r="A78" s="4" t="s">
        <v>30</v>
      </c>
      <c r="B78" s="7" t="s">
        <v>12</v>
      </c>
      <c r="C78" s="4">
        <v>902</v>
      </c>
      <c r="D78" s="4">
        <v>38</v>
      </c>
      <c r="E78" s="4">
        <v>940</v>
      </c>
      <c r="F78" s="4">
        <v>104</v>
      </c>
      <c r="G78" s="4">
        <v>626500</v>
      </c>
      <c r="H78" s="4">
        <v>9</v>
      </c>
      <c r="I78" s="4">
        <v>62000</v>
      </c>
      <c r="J78" s="4">
        <f t="shared" si="3"/>
        <v>113</v>
      </c>
      <c r="K78" s="4">
        <f t="shared" si="3"/>
        <v>688500</v>
      </c>
      <c r="L78" s="4">
        <v>0</v>
      </c>
      <c r="M78" s="4">
        <f t="shared" si="4"/>
        <v>827</v>
      </c>
      <c r="N78" s="4">
        <v>2481000</v>
      </c>
    </row>
    <row r="79" spans="1:14">
      <c r="A79" s="4"/>
      <c r="B79" s="7" t="s">
        <v>13</v>
      </c>
      <c r="C79" s="4">
        <v>2901</v>
      </c>
      <c r="D79" s="4">
        <v>0</v>
      </c>
      <c r="E79" s="4">
        <v>2901</v>
      </c>
      <c r="F79" s="4">
        <v>0</v>
      </c>
      <c r="G79" s="4">
        <v>0</v>
      </c>
      <c r="H79" s="4">
        <v>0</v>
      </c>
      <c r="I79" s="4">
        <v>0</v>
      </c>
      <c r="J79" s="4">
        <f t="shared" si="3"/>
        <v>0</v>
      </c>
      <c r="K79" s="4">
        <f t="shared" si="3"/>
        <v>0</v>
      </c>
      <c r="L79" s="4">
        <v>0</v>
      </c>
      <c r="M79" s="4">
        <f t="shared" si="4"/>
        <v>2901</v>
      </c>
      <c r="N79" s="4">
        <f>M79*4000</f>
        <v>11604000</v>
      </c>
    </row>
    <row r="80" spans="1:14">
      <c r="A80" s="4"/>
      <c r="B80" s="7" t="s">
        <v>14</v>
      </c>
      <c r="C80" s="4">
        <v>2306</v>
      </c>
      <c r="D80" s="4">
        <v>0</v>
      </c>
      <c r="E80" s="4">
        <v>2306</v>
      </c>
      <c r="F80" s="4">
        <v>0</v>
      </c>
      <c r="G80" s="4">
        <v>0</v>
      </c>
      <c r="H80" s="4">
        <v>0</v>
      </c>
      <c r="I80" s="4">
        <v>0</v>
      </c>
      <c r="J80" s="4">
        <f t="shared" si="3"/>
        <v>0</v>
      </c>
      <c r="K80" s="4">
        <f t="shared" si="3"/>
        <v>0</v>
      </c>
      <c r="L80" s="4">
        <v>0</v>
      </c>
      <c r="M80" s="4">
        <f t="shared" si="4"/>
        <v>2306</v>
      </c>
      <c r="N80" s="4">
        <f>M80*4000</f>
        <v>9224000</v>
      </c>
    </row>
    <row r="81" spans="1:14">
      <c r="A81" s="4"/>
      <c r="B81" s="7" t="s">
        <v>15</v>
      </c>
      <c r="C81" s="4">
        <v>2648</v>
      </c>
      <c r="D81" s="4">
        <v>0</v>
      </c>
      <c r="E81" s="4">
        <v>2648</v>
      </c>
      <c r="F81" s="4">
        <v>0</v>
      </c>
      <c r="G81" s="4">
        <v>0</v>
      </c>
      <c r="H81" s="4">
        <v>0</v>
      </c>
      <c r="I81" s="4">
        <v>0</v>
      </c>
      <c r="J81" s="4">
        <f t="shared" si="3"/>
        <v>0</v>
      </c>
      <c r="K81" s="4">
        <f t="shared" si="3"/>
        <v>0</v>
      </c>
      <c r="L81" s="4">
        <v>0</v>
      </c>
      <c r="M81" s="4">
        <f t="shared" si="4"/>
        <v>2648</v>
      </c>
      <c r="N81" s="4">
        <f>M81*1000</f>
        <v>2648000</v>
      </c>
    </row>
    <row r="82" spans="1:14">
      <c r="A82" s="4"/>
      <c r="B82" s="7" t="s">
        <v>16</v>
      </c>
      <c r="C82" s="4">
        <v>145</v>
      </c>
      <c r="D82" s="4">
        <v>23</v>
      </c>
      <c r="E82" s="4">
        <v>168</v>
      </c>
      <c r="F82" s="4">
        <v>33</v>
      </c>
      <c r="G82" s="4">
        <v>815000</v>
      </c>
      <c r="H82" s="4">
        <v>7</v>
      </c>
      <c r="I82" s="4">
        <v>175000</v>
      </c>
      <c r="J82" s="4">
        <f t="shared" si="3"/>
        <v>40</v>
      </c>
      <c r="K82" s="4">
        <f t="shared" si="3"/>
        <v>990000</v>
      </c>
      <c r="L82" s="4">
        <v>0</v>
      </c>
      <c r="M82" s="4">
        <f t="shared" si="4"/>
        <v>128</v>
      </c>
      <c r="N82" s="4">
        <f>M82*25000</f>
        <v>3200000</v>
      </c>
    </row>
    <row r="83" spans="1:14">
      <c r="A83" s="4"/>
      <c r="B83" s="7" t="s">
        <v>17</v>
      </c>
      <c r="C83" s="4">
        <v>8</v>
      </c>
      <c r="D83" s="4">
        <v>0</v>
      </c>
      <c r="E83" s="4">
        <v>8</v>
      </c>
      <c r="F83" s="4">
        <v>0</v>
      </c>
      <c r="G83" s="4">
        <v>0</v>
      </c>
      <c r="H83" s="4">
        <v>0</v>
      </c>
      <c r="I83" s="4">
        <v>0</v>
      </c>
      <c r="J83" s="4">
        <f t="shared" si="3"/>
        <v>0</v>
      </c>
      <c r="K83" s="4">
        <f t="shared" si="3"/>
        <v>0</v>
      </c>
      <c r="L83" s="4">
        <v>0</v>
      </c>
      <c r="M83" s="4">
        <f t="shared" si="4"/>
        <v>8</v>
      </c>
      <c r="N83" s="4">
        <f>M83*8000</f>
        <v>64000</v>
      </c>
    </row>
    <row r="84" spans="1:14">
      <c r="A84" s="4" t="s">
        <v>31</v>
      </c>
      <c r="B84" s="7" t="s">
        <v>12</v>
      </c>
      <c r="C84" s="4">
        <v>850</v>
      </c>
      <c r="D84" s="4">
        <v>0</v>
      </c>
      <c r="E84" s="4">
        <v>850</v>
      </c>
      <c r="F84" s="4">
        <v>0</v>
      </c>
      <c r="G84" s="4">
        <v>0</v>
      </c>
      <c r="H84" s="4">
        <v>0</v>
      </c>
      <c r="I84" s="4">
        <v>0</v>
      </c>
      <c r="J84" s="4">
        <f t="shared" si="3"/>
        <v>0</v>
      </c>
      <c r="K84" s="4">
        <f t="shared" si="3"/>
        <v>0</v>
      </c>
      <c r="L84" s="4">
        <v>0</v>
      </c>
      <c r="M84" s="4">
        <f t="shared" si="4"/>
        <v>850</v>
      </c>
      <c r="N84" s="4">
        <v>2550000</v>
      </c>
    </row>
    <row r="85" spans="1:14">
      <c r="A85" s="4"/>
      <c r="B85" s="7" t="s">
        <v>13</v>
      </c>
      <c r="C85" s="4">
        <v>18646</v>
      </c>
      <c r="D85" s="4">
        <v>0</v>
      </c>
      <c r="E85" s="4">
        <v>18646</v>
      </c>
      <c r="F85" s="4">
        <v>0</v>
      </c>
      <c r="G85" s="4">
        <v>0</v>
      </c>
      <c r="H85" s="4">
        <v>0</v>
      </c>
      <c r="I85" s="4">
        <v>0</v>
      </c>
      <c r="J85" s="4">
        <f t="shared" si="3"/>
        <v>0</v>
      </c>
      <c r="K85" s="4">
        <f t="shared" si="3"/>
        <v>0</v>
      </c>
      <c r="L85" s="4">
        <v>0</v>
      </c>
      <c r="M85" s="4">
        <f t="shared" si="4"/>
        <v>18646</v>
      </c>
      <c r="N85" s="4">
        <f>M85*4000</f>
        <v>74584000</v>
      </c>
    </row>
    <row r="86" spans="1:14">
      <c r="A86" s="4"/>
      <c r="B86" s="7" t="s">
        <v>14</v>
      </c>
      <c r="C86" s="4">
        <v>3918</v>
      </c>
      <c r="D86" s="4">
        <v>0</v>
      </c>
      <c r="E86" s="4">
        <v>3918</v>
      </c>
      <c r="F86" s="4">
        <v>0</v>
      </c>
      <c r="G86" s="4">
        <v>0</v>
      </c>
      <c r="H86" s="4">
        <v>0</v>
      </c>
      <c r="I86" s="4">
        <v>0</v>
      </c>
      <c r="J86" s="4">
        <f t="shared" si="3"/>
        <v>0</v>
      </c>
      <c r="K86" s="4">
        <f t="shared" si="3"/>
        <v>0</v>
      </c>
      <c r="L86" s="4">
        <v>0</v>
      </c>
      <c r="M86" s="4">
        <f t="shared" si="4"/>
        <v>3918</v>
      </c>
      <c r="N86" s="4">
        <f>M86*4000</f>
        <v>15672000</v>
      </c>
    </row>
    <row r="87" spans="1:14">
      <c r="A87" s="4"/>
      <c r="B87" s="7" t="s">
        <v>15</v>
      </c>
      <c r="C87" s="4">
        <v>8221</v>
      </c>
      <c r="D87" s="4">
        <v>0</v>
      </c>
      <c r="E87" s="4">
        <v>8221</v>
      </c>
      <c r="F87" s="4">
        <v>0</v>
      </c>
      <c r="G87" s="4">
        <v>0</v>
      </c>
      <c r="H87" s="4">
        <v>0</v>
      </c>
      <c r="I87" s="4">
        <v>0</v>
      </c>
      <c r="J87" s="4">
        <f t="shared" si="3"/>
        <v>0</v>
      </c>
      <c r="K87" s="4">
        <f t="shared" si="3"/>
        <v>0</v>
      </c>
      <c r="L87" s="4">
        <v>0</v>
      </c>
      <c r="M87" s="4">
        <f t="shared" si="4"/>
        <v>8221</v>
      </c>
      <c r="N87" s="4">
        <f>M87*1000</f>
        <v>8221000</v>
      </c>
    </row>
    <row r="88" spans="1:14">
      <c r="A88" s="4"/>
      <c r="B88" s="7" t="s">
        <v>16</v>
      </c>
      <c r="C88" s="4">
        <v>123</v>
      </c>
      <c r="D88" s="4">
        <v>0</v>
      </c>
      <c r="E88" s="4">
        <v>123</v>
      </c>
      <c r="F88" s="4">
        <v>0</v>
      </c>
      <c r="G88" s="4">
        <v>0</v>
      </c>
      <c r="H88" s="4">
        <v>0</v>
      </c>
      <c r="I88" s="4">
        <v>0</v>
      </c>
      <c r="J88" s="4">
        <f t="shared" si="3"/>
        <v>0</v>
      </c>
      <c r="K88" s="4">
        <f t="shared" si="3"/>
        <v>0</v>
      </c>
      <c r="L88" s="4">
        <v>0</v>
      </c>
      <c r="M88" s="4">
        <f t="shared" si="4"/>
        <v>123</v>
      </c>
      <c r="N88" s="4">
        <f>M88*25000</f>
        <v>3075000</v>
      </c>
    </row>
    <row r="89" spans="1:14">
      <c r="A89" s="4"/>
      <c r="B89" s="7" t="s">
        <v>17</v>
      </c>
      <c r="C89" s="4">
        <v>0</v>
      </c>
      <c r="D89" s="4">
        <v>85</v>
      </c>
      <c r="E89" s="4">
        <v>85</v>
      </c>
      <c r="F89" s="4">
        <v>0</v>
      </c>
      <c r="G89" s="4">
        <v>0</v>
      </c>
      <c r="H89" s="4">
        <v>0</v>
      </c>
      <c r="I89" s="4">
        <v>0</v>
      </c>
      <c r="J89" s="4">
        <f t="shared" si="3"/>
        <v>0</v>
      </c>
      <c r="K89" s="4">
        <f t="shared" si="3"/>
        <v>0</v>
      </c>
      <c r="L89" s="4">
        <v>0</v>
      </c>
      <c r="M89" s="4">
        <f t="shared" si="4"/>
        <v>85</v>
      </c>
      <c r="N89" s="4">
        <f>M89*8000</f>
        <v>680000</v>
      </c>
    </row>
    <row r="90" spans="1:14">
      <c r="A90" s="4" t="s">
        <v>32</v>
      </c>
      <c r="B90" s="7" t="s">
        <v>12</v>
      </c>
      <c r="C90" s="4">
        <v>0</v>
      </c>
      <c r="D90" s="4">
        <v>0</v>
      </c>
      <c r="E90" s="4">
        <v>0</v>
      </c>
      <c r="F90" s="4">
        <v>0</v>
      </c>
      <c r="G90" s="4">
        <v>0</v>
      </c>
      <c r="H90" s="4">
        <v>0</v>
      </c>
      <c r="I90" s="4">
        <v>0</v>
      </c>
      <c r="J90" s="4">
        <f t="shared" si="3"/>
        <v>0</v>
      </c>
      <c r="K90" s="4">
        <f t="shared" si="3"/>
        <v>0</v>
      </c>
      <c r="L90" s="4">
        <v>0</v>
      </c>
      <c r="M90" s="4">
        <f t="shared" si="4"/>
        <v>0</v>
      </c>
      <c r="N90" s="4"/>
    </row>
    <row r="91" spans="1:14">
      <c r="A91" s="4"/>
      <c r="B91" s="7" t="s">
        <v>13</v>
      </c>
      <c r="C91" s="4">
        <v>0</v>
      </c>
      <c r="D91" s="4">
        <v>0</v>
      </c>
      <c r="E91" s="4">
        <v>0</v>
      </c>
      <c r="F91" s="4">
        <v>0</v>
      </c>
      <c r="G91" s="4">
        <v>0</v>
      </c>
      <c r="H91" s="4">
        <v>0</v>
      </c>
      <c r="I91" s="4">
        <v>0</v>
      </c>
      <c r="J91" s="4">
        <f t="shared" si="3"/>
        <v>0</v>
      </c>
      <c r="K91" s="4">
        <f t="shared" si="3"/>
        <v>0</v>
      </c>
      <c r="L91" s="4">
        <v>0</v>
      </c>
      <c r="M91" s="4">
        <f t="shared" si="4"/>
        <v>0</v>
      </c>
      <c r="N91" s="4">
        <f>M91*4000</f>
        <v>0</v>
      </c>
    </row>
    <row r="92" spans="1:14">
      <c r="A92" s="4"/>
      <c r="B92" s="7" t="s">
        <v>14</v>
      </c>
      <c r="C92" s="4">
        <v>0</v>
      </c>
      <c r="D92" s="4">
        <v>0</v>
      </c>
      <c r="E92" s="4">
        <v>0</v>
      </c>
      <c r="F92" s="4">
        <v>0</v>
      </c>
      <c r="G92" s="4">
        <v>0</v>
      </c>
      <c r="H92" s="4">
        <v>0</v>
      </c>
      <c r="I92" s="4">
        <v>0</v>
      </c>
      <c r="J92" s="4">
        <f t="shared" si="3"/>
        <v>0</v>
      </c>
      <c r="K92" s="4">
        <f t="shared" si="3"/>
        <v>0</v>
      </c>
      <c r="L92" s="4">
        <v>0</v>
      </c>
      <c r="M92" s="4">
        <f t="shared" si="4"/>
        <v>0</v>
      </c>
      <c r="N92" s="4">
        <f>M92*4000</f>
        <v>0</v>
      </c>
    </row>
    <row r="93" spans="1:14">
      <c r="A93" s="4"/>
      <c r="B93" s="7" t="s">
        <v>15</v>
      </c>
      <c r="C93" s="4">
        <v>0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I93" s="4">
        <v>0</v>
      </c>
      <c r="J93" s="4">
        <f t="shared" si="3"/>
        <v>0</v>
      </c>
      <c r="K93" s="4">
        <f t="shared" si="3"/>
        <v>0</v>
      </c>
      <c r="L93" s="4">
        <v>0</v>
      </c>
      <c r="M93" s="4">
        <f t="shared" si="4"/>
        <v>0</v>
      </c>
      <c r="N93" s="4">
        <f>M93*1000</f>
        <v>0</v>
      </c>
    </row>
    <row r="94" spans="1:14">
      <c r="A94" s="4"/>
      <c r="B94" s="7" t="s">
        <v>16</v>
      </c>
      <c r="C94" s="4">
        <v>0</v>
      </c>
      <c r="D94" s="4">
        <v>0</v>
      </c>
      <c r="E94" s="4">
        <v>0</v>
      </c>
      <c r="F94" s="4">
        <v>0</v>
      </c>
      <c r="G94" s="4">
        <v>0</v>
      </c>
      <c r="H94" s="4">
        <v>0</v>
      </c>
      <c r="I94" s="4">
        <v>0</v>
      </c>
      <c r="J94" s="4">
        <f t="shared" si="3"/>
        <v>0</v>
      </c>
      <c r="K94" s="4">
        <f t="shared" si="3"/>
        <v>0</v>
      </c>
      <c r="L94" s="4">
        <v>0</v>
      </c>
      <c r="M94" s="4">
        <f t="shared" si="4"/>
        <v>0</v>
      </c>
      <c r="N94" s="4">
        <f>M94*25000</f>
        <v>0</v>
      </c>
    </row>
    <row r="95" spans="1:14">
      <c r="A95" s="4"/>
      <c r="B95" s="7" t="s">
        <v>17</v>
      </c>
      <c r="C95" s="4">
        <v>0</v>
      </c>
      <c r="D95" s="4">
        <v>0</v>
      </c>
      <c r="E95" s="4">
        <v>0</v>
      </c>
      <c r="F95" s="4">
        <v>0</v>
      </c>
      <c r="G95" s="4">
        <v>0</v>
      </c>
      <c r="H95" s="4">
        <v>0</v>
      </c>
      <c r="I95" s="4">
        <v>0</v>
      </c>
      <c r="J95" s="4">
        <f t="shared" si="3"/>
        <v>0</v>
      </c>
      <c r="K95" s="4">
        <f t="shared" si="3"/>
        <v>0</v>
      </c>
      <c r="L95" s="4">
        <v>0</v>
      </c>
      <c r="M95" s="4">
        <f t="shared" si="4"/>
        <v>0</v>
      </c>
      <c r="N95" s="4">
        <f>M95*8000</f>
        <v>0</v>
      </c>
    </row>
    <row r="96" spans="1:14">
      <c r="A96" s="4" t="s">
        <v>33</v>
      </c>
      <c r="B96" s="7" t="s">
        <v>12</v>
      </c>
      <c r="C96" s="4">
        <v>0</v>
      </c>
      <c r="D96" s="4">
        <v>0</v>
      </c>
      <c r="E96" s="4">
        <v>0</v>
      </c>
      <c r="F96" s="4">
        <v>20</v>
      </c>
      <c r="G96" s="4">
        <v>120000</v>
      </c>
      <c r="H96" s="4">
        <v>9</v>
      </c>
      <c r="I96" s="4">
        <v>47000</v>
      </c>
      <c r="J96" s="4">
        <f t="shared" si="3"/>
        <v>29</v>
      </c>
      <c r="K96" s="4">
        <f t="shared" si="3"/>
        <v>167000</v>
      </c>
      <c r="L96" s="4">
        <v>0</v>
      </c>
      <c r="M96" s="4">
        <v>0</v>
      </c>
      <c r="N96" s="4"/>
    </row>
    <row r="97" spans="1:14">
      <c r="A97" s="4"/>
      <c r="B97" s="7" t="s">
        <v>13</v>
      </c>
      <c r="C97" s="4">
        <v>0</v>
      </c>
      <c r="D97" s="4">
        <v>0</v>
      </c>
      <c r="E97" s="4">
        <v>0</v>
      </c>
      <c r="F97" s="4">
        <v>1953</v>
      </c>
      <c r="G97" s="4">
        <v>7812000</v>
      </c>
      <c r="H97" s="4">
        <v>713</v>
      </c>
      <c r="I97" s="4">
        <v>2852000</v>
      </c>
      <c r="J97" s="4">
        <f t="shared" si="3"/>
        <v>2666</v>
      </c>
      <c r="K97" s="4">
        <f t="shared" si="3"/>
        <v>10664000</v>
      </c>
      <c r="L97" s="4">
        <v>0</v>
      </c>
      <c r="M97" s="4">
        <v>0</v>
      </c>
      <c r="N97" s="4">
        <f>M97*4000</f>
        <v>0</v>
      </c>
    </row>
    <row r="98" spans="1:14">
      <c r="A98" s="4"/>
      <c r="B98" s="7" t="s">
        <v>14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4">
        <v>0</v>
      </c>
      <c r="J98" s="4">
        <f t="shared" si="3"/>
        <v>0</v>
      </c>
      <c r="K98" s="4">
        <f t="shared" si="3"/>
        <v>0</v>
      </c>
      <c r="L98" s="4">
        <v>0</v>
      </c>
      <c r="M98" s="4">
        <f t="shared" ref="M98:M129" si="5">E98-J98-L98</f>
        <v>0</v>
      </c>
      <c r="N98" s="4">
        <f>M98*4000</f>
        <v>0</v>
      </c>
    </row>
    <row r="99" spans="1:14">
      <c r="A99" s="4"/>
      <c r="B99" s="7" t="s">
        <v>15</v>
      </c>
      <c r="C99" s="4">
        <v>0</v>
      </c>
      <c r="D99" s="4">
        <v>0</v>
      </c>
      <c r="E99" s="4">
        <v>0</v>
      </c>
      <c r="F99" s="4">
        <v>0</v>
      </c>
      <c r="G99" s="4">
        <v>0</v>
      </c>
      <c r="H99" s="4">
        <v>0</v>
      </c>
      <c r="I99" s="4">
        <v>0</v>
      </c>
      <c r="J99" s="4">
        <f t="shared" si="3"/>
        <v>0</v>
      </c>
      <c r="K99" s="4">
        <f t="shared" si="3"/>
        <v>0</v>
      </c>
      <c r="L99" s="4">
        <v>0</v>
      </c>
      <c r="M99" s="4">
        <f t="shared" si="5"/>
        <v>0</v>
      </c>
      <c r="N99" s="4">
        <f>M99*1000</f>
        <v>0</v>
      </c>
    </row>
    <row r="100" spans="1:14">
      <c r="A100" s="4"/>
      <c r="B100" s="7" t="s">
        <v>16</v>
      </c>
      <c r="C100" s="4">
        <v>0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f t="shared" si="3"/>
        <v>0</v>
      </c>
      <c r="L100" s="4">
        <v>0</v>
      </c>
      <c r="M100" s="4">
        <f t="shared" si="5"/>
        <v>0</v>
      </c>
      <c r="N100" s="4">
        <f>M100*25000</f>
        <v>0</v>
      </c>
    </row>
    <row r="101" spans="1:14">
      <c r="A101" s="4"/>
      <c r="B101" s="7" t="s">
        <v>17</v>
      </c>
      <c r="C101" s="4">
        <v>0</v>
      </c>
      <c r="D101" s="4">
        <v>0</v>
      </c>
      <c r="E101" s="4">
        <v>0</v>
      </c>
      <c r="F101" s="4">
        <v>0</v>
      </c>
      <c r="G101" s="4">
        <v>0</v>
      </c>
      <c r="H101" s="4">
        <v>0</v>
      </c>
      <c r="I101" s="4">
        <v>0</v>
      </c>
      <c r="J101" s="4">
        <f t="shared" si="3"/>
        <v>0</v>
      </c>
      <c r="K101" s="4">
        <f t="shared" si="3"/>
        <v>0</v>
      </c>
      <c r="L101" s="4">
        <v>0</v>
      </c>
      <c r="M101" s="4">
        <f t="shared" si="5"/>
        <v>0</v>
      </c>
      <c r="N101" s="4">
        <f>M101*8000</f>
        <v>0</v>
      </c>
    </row>
    <row r="102" spans="1:14">
      <c r="A102" s="4" t="s">
        <v>34</v>
      </c>
      <c r="B102" s="7" t="s">
        <v>12</v>
      </c>
      <c r="C102" s="4">
        <v>1550</v>
      </c>
      <c r="D102" s="4">
        <v>0</v>
      </c>
      <c r="E102" s="4">
        <v>1550</v>
      </c>
      <c r="F102" s="4">
        <v>0</v>
      </c>
      <c r="G102" s="4">
        <v>0</v>
      </c>
      <c r="H102" s="4">
        <v>0</v>
      </c>
      <c r="I102" s="4">
        <v>0</v>
      </c>
      <c r="J102" s="4">
        <f t="shared" si="3"/>
        <v>0</v>
      </c>
      <c r="K102" s="4">
        <f t="shared" si="3"/>
        <v>0</v>
      </c>
      <c r="L102" s="4">
        <v>0</v>
      </c>
      <c r="M102" s="4">
        <f t="shared" si="5"/>
        <v>1550</v>
      </c>
      <c r="N102" s="4">
        <v>4650000</v>
      </c>
    </row>
    <row r="103" spans="1:14">
      <c r="A103" s="4"/>
      <c r="B103" s="7" t="s">
        <v>13</v>
      </c>
      <c r="C103" s="4">
        <v>5692</v>
      </c>
      <c r="D103" s="4">
        <v>0</v>
      </c>
      <c r="E103" s="4">
        <v>5692</v>
      </c>
      <c r="F103" s="4">
        <v>0</v>
      </c>
      <c r="G103" s="4">
        <v>0</v>
      </c>
      <c r="H103" s="4">
        <v>0</v>
      </c>
      <c r="I103" s="4">
        <v>0</v>
      </c>
      <c r="J103" s="4">
        <f t="shared" si="3"/>
        <v>0</v>
      </c>
      <c r="K103" s="4">
        <f t="shared" si="3"/>
        <v>0</v>
      </c>
      <c r="L103" s="4">
        <v>0</v>
      </c>
      <c r="M103" s="4">
        <f t="shared" si="5"/>
        <v>5692</v>
      </c>
      <c r="N103" s="4">
        <f>M103*4000</f>
        <v>22768000</v>
      </c>
    </row>
    <row r="104" spans="1:14">
      <c r="A104" s="4"/>
      <c r="B104" s="7" t="s">
        <v>14</v>
      </c>
      <c r="C104" s="4">
        <v>9826</v>
      </c>
      <c r="D104" s="4">
        <v>0</v>
      </c>
      <c r="E104" s="4">
        <v>9826</v>
      </c>
      <c r="F104" s="4">
        <v>0</v>
      </c>
      <c r="G104" s="4">
        <v>0</v>
      </c>
      <c r="H104" s="4">
        <v>0</v>
      </c>
      <c r="I104" s="4">
        <v>0</v>
      </c>
      <c r="J104" s="4">
        <f t="shared" si="3"/>
        <v>0</v>
      </c>
      <c r="K104" s="4">
        <f t="shared" si="3"/>
        <v>0</v>
      </c>
      <c r="L104" s="4">
        <v>0</v>
      </c>
      <c r="M104" s="4">
        <f t="shared" si="5"/>
        <v>9826</v>
      </c>
      <c r="N104" s="4">
        <f>M104*4000</f>
        <v>39304000</v>
      </c>
    </row>
    <row r="105" spans="1:14">
      <c r="A105" s="4"/>
      <c r="B105" s="7" t="s">
        <v>15</v>
      </c>
      <c r="C105" s="4">
        <v>0</v>
      </c>
      <c r="D105" s="4">
        <v>0</v>
      </c>
      <c r="E105" s="4">
        <v>0</v>
      </c>
      <c r="F105" s="4">
        <v>0</v>
      </c>
      <c r="G105" s="4">
        <v>0</v>
      </c>
      <c r="H105" s="4">
        <v>0</v>
      </c>
      <c r="I105" s="4">
        <v>0</v>
      </c>
      <c r="J105" s="4">
        <f t="shared" si="3"/>
        <v>0</v>
      </c>
      <c r="K105" s="4">
        <f t="shared" si="3"/>
        <v>0</v>
      </c>
      <c r="L105" s="4">
        <v>0</v>
      </c>
      <c r="M105" s="4">
        <f t="shared" si="5"/>
        <v>0</v>
      </c>
      <c r="N105" s="4">
        <f>M105*1000</f>
        <v>0</v>
      </c>
    </row>
    <row r="106" spans="1:14">
      <c r="A106" s="4"/>
      <c r="B106" s="7" t="s">
        <v>16</v>
      </c>
      <c r="C106" s="4">
        <v>17</v>
      </c>
      <c r="D106" s="4">
        <v>12</v>
      </c>
      <c r="E106" s="4">
        <v>29</v>
      </c>
      <c r="F106" s="4">
        <v>0</v>
      </c>
      <c r="G106" s="4">
        <v>0</v>
      </c>
      <c r="H106" s="4">
        <v>0</v>
      </c>
      <c r="I106" s="4">
        <v>0</v>
      </c>
      <c r="J106" s="4">
        <f t="shared" si="3"/>
        <v>0</v>
      </c>
      <c r="K106" s="4">
        <f t="shared" si="3"/>
        <v>0</v>
      </c>
      <c r="L106" s="4">
        <v>0</v>
      </c>
      <c r="M106" s="4">
        <f t="shared" si="5"/>
        <v>29</v>
      </c>
      <c r="N106" s="4">
        <f>M106*25000</f>
        <v>725000</v>
      </c>
    </row>
    <row r="107" spans="1:14">
      <c r="A107" s="4"/>
      <c r="B107" s="7" t="s">
        <v>17</v>
      </c>
      <c r="C107" s="4">
        <v>8</v>
      </c>
      <c r="D107" s="4">
        <v>7</v>
      </c>
      <c r="E107" s="4">
        <v>15</v>
      </c>
      <c r="F107" s="4">
        <v>0</v>
      </c>
      <c r="G107" s="4">
        <v>0</v>
      </c>
      <c r="H107" s="4">
        <v>0</v>
      </c>
      <c r="I107" s="4">
        <v>0</v>
      </c>
      <c r="J107" s="4">
        <f t="shared" si="3"/>
        <v>0</v>
      </c>
      <c r="K107" s="4">
        <f t="shared" si="3"/>
        <v>0</v>
      </c>
      <c r="L107" s="4">
        <v>0</v>
      </c>
      <c r="M107" s="4">
        <f t="shared" si="5"/>
        <v>15</v>
      </c>
      <c r="N107" s="4">
        <f>M107*8000</f>
        <v>120000</v>
      </c>
    </row>
    <row r="108" spans="1:14">
      <c r="A108" s="4" t="s">
        <v>35</v>
      </c>
      <c r="B108" s="7" t="s">
        <v>12</v>
      </c>
      <c r="C108" s="4">
        <v>787</v>
      </c>
      <c r="D108" s="4">
        <v>50</v>
      </c>
      <c r="E108" s="4">
        <v>837</v>
      </c>
      <c r="F108" s="4">
        <v>163</v>
      </c>
      <c r="G108" s="4">
        <v>781000</v>
      </c>
      <c r="H108" s="4">
        <v>0</v>
      </c>
      <c r="I108" s="4">
        <v>0</v>
      </c>
      <c r="J108" s="4">
        <f t="shared" si="3"/>
        <v>163</v>
      </c>
      <c r="K108" s="4">
        <f t="shared" si="3"/>
        <v>781000</v>
      </c>
      <c r="L108" s="4">
        <v>0</v>
      </c>
      <c r="M108" s="4">
        <f t="shared" si="5"/>
        <v>674</v>
      </c>
      <c r="N108" s="4">
        <v>2022000</v>
      </c>
    </row>
    <row r="109" spans="1:14">
      <c r="A109" s="4"/>
      <c r="B109" s="7" t="s">
        <v>13</v>
      </c>
      <c r="C109" s="4">
        <v>861</v>
      </c>
      <c r="D109" s="4">
        <v>15</v>
      </c>
      <c r="E109" s="4">
        <v>876</v>
      </c>
      <c r="F109" s="4">
        <v>0</v>
      </c>
      <c r="G109" s="4">
        <v>0</v>
      </c>
      <c r="H109" s="4">
        <v>0</v>
      </c>
      <c r="I109" s="4">
        <v>0</v>
      </c>
      <c r="J109" s="4">
        <f t="shared" si="3"/>
        <v>0</v>
      </c>
      <c r="K109" s="4">
        <f t="shared" si="3"/>
        <v>0</v>
      </c>
      <c r="L109" s="4">
        <v>0</v>
      </c>
      <c r="M109" s="4">
        <f t="shared" si="5"/>
        <v>876</v>
      </c>
      <c r="N109" s="4">
        <f>M109*4000</f>
        <v>3504000</v>
      </c>
    </row>
    <row r="110" spans="1:14">
      <c r="A110" s="4"/>
      <c r="B110" s="7" t="s">
        <v>14</v>
      </c>
      <c r="C110" s="4">
        <v>448</v>
      </c>
      <c r="D110" s="4">
        <v>10</v>
      </c>
      <c r="E110" s="4">
        <v>458</v>
      </c>
      <c r="F110" s="4">
        <v>0</v>
      </c>
      <c r="G110" s="4">
        <v>0</v>
      </c>
      <c r="H110" s="4">
        <v>0</v>
      </c>
      <c r="I110" s="4">
        <v>0</v>
      </c>
      <c r="J110" s="4">
        <f t="shared" si="3"/>
        <v>0</v>
      </c>
      <c r="K110" s="4">
        <f t="shared" si="3"/>
        <v>0</v>
      </c>
      <c r="L110" s="4">
        <v>0</v>
      </c>
      <c r="M110" s="4">
        <f t="shared" si="5"/>
        <v>458</v>
      </c>
      <c r="N110" s="4">
        <f>M110*4000</f>
        <v>1832000</v>
      </c>
    </row>
    <row r="111" spans="1:14">
      <c r="A111" s="4"/>
      <c r="B111" s="7" t="s">
        <v>15</v>
      </c>
      <c r="C111" s="4">
        <v>0</v>
      </c>
      <c r="D111" s="4">
        <v>0</v>
      </c>
      <c r="E111" s="4">
        <v>0</v>
      </c>
      <c r="F111" s="4">
        <v>0</v>
      </c>
      <c r="G111" s="4">
        <v>0</v>
      </c>
      <c r="H111" s="4">
        <v>0</v>
      </c>
      <c r="I111" s="4">
        <v>0</v>
      </c>
      <c r="J111" s="4">
        <f t="shared" si="3"/>
        <v>0</v>
      </c>
      <c r="K111" s="4">
        <f t="shared" si="3"/>
        <v>0</v>
      </c>
      <c r="L111" s="4">
        <v>0</v>
      </c>
      <c r="M111" s="4">
        <f t="shared" si="5"/>
        <v>0</v>
      </c>
      <c r="N111" s="4">
        <f>M111*1000</f>
        <v>0</v>
      </c>
    </row>
    <row r="112" spans="1:14">
      <c r="A112" s="4"/>
      <c r="B112" s="7" t="s">
        <v>16</v>
      </c>
      <c r="C112" s="4">
        <v>0</v>
      </c>
      <c r="D112" s="4">
        <v>11</v>
      </c>
      <c r="E112" s="4">
        <v>11</v>
      </c>
      <c r="F112" s="4">
        <v>0</v>
      </c>
      <c r="G112" s="4">
        <v>0</v>
      </c>
      <c r="H112" s="4">
        <v>0</v>
      </c>
      <c r="I112" s="4">
        <v>0</v>
      </c>
      <c r="J112" s="4">
        <f t="shared" si="3"/>
        <v>0</v>
      </c>
      <c r="K112" s="4">
        <f t="shared" si="3"/>
        <v>0</v>
      </c>
      <c r="L112" s="4">
        <v>0</v>
      </c>
      <c r="M112" s="4">
        <f t="shared" si="5"/>
        <v>11</v>
      </c>
      <c r="N112" s="4">
        <f>M112*25000</f>
        <v>275000</v>
      </c>
    </row>
    <row r="113" spans="1:14">
      <c r="A113" s="4"/>
      <c r="B113" s="7" t="s">
        <v>17</v>
      </c>
      <c r="C113" s="4">
        <v>0</v>
      </c>
      <c r="D113" s="4">
        <v>3</v>
      </c>
      <c r="E113" s="4">
        <v>3</v>
      </c>
      <c r="F113" s="4">
        <v>0</v>
      </c>
      <c r="G113" s="4">
        <v>0</v>
      </c>
      <c r="H113" s="4">
        <v>0</v>
      </c>
      <c r="I113" s="4">
        <v>0</v>
      </c>
      <c r="J113" s="4">
        <f t="shared" si="3"/>
        <v>0</v>
      </c>
      <c r="K113" s="4">
        <f t="shared" si="3"/>
        <v>0</v>
      </c>
      <c r="L113" s="4">
        <v>0</v>
      </c>
      <c r="M113" s="4">
        <f t="shared" si="5"/>
        <v>3</v>
      </c>
      <c r="N113" s="4">
        <f>M113*8000</f>
        <v>24000</v>
      </c>
    </row>
    <row r="114" spans="1:14">
      <c r="A114" s="4" t="s">
        <v>36</v>
      </c>
      <c r="B114" s="7" t="s">
        <v>12</v>
      </c>
      <c r="C114" s="4">
        <v>538</v>
      </c>
      <c r="D114" s="4">
        <v>159</v>
      </c>
      <c r="E114" s="4">
        <v>697</v>
      </c>
      <c r="F114" s="4">
        <v>0</v>
      </c>
      <c r="G114" s="4">
        <v>0</v>
      </c>
      <c r="H114" s="4">
        <v>0</v>
      </c>
      <c r="I114" s="4">
        <v>0</v>
      </c>
      <c r="J114" s="4">
        <f t="shared" si="3"/>
        <v>0</v>
      </c>
      <c r="K114" s="4">
        <f t="shared" si="3"/>
        <v>0</v>
      </c>
      <c r="L114" s="4">
        <v>0</v>
      </c>
      <c r="M114" s="4">
        <f t="shared" si="5"/>
        <v>697</v>
      </c>
      <c r="N114" s="4">
        <v>2091000</v>
      </c>
    </row>
    <row r="115" spans="1:14">
      <c r="A115" s="4"/>
      <c r="B115" s="7" t="s">
        <v>13</v>
      </c>
      <c r="C115" s="4">
        <v>7011</v>
      </c>
      <c r="D115" s="4">
        <v>0</v>
      </c>
      <c r="E115" s="4">
        <v>7011</v>
      </c>
      <c r="F115" s="4">
        <v>0</v>
      </c>
      <c r="G115" s="4">
        <v>0</v>
      </c>
      <c r="H115" s="4">
        <v>0</v>
      </c>
      <c r="I115" s="4">
        <v>0</v>
      </c>
      <c r="J115" s="4">
        <f t="shared" ref="J115:K178" si="6">SUM(F115,H115)</f>
        <v>0</v>
      </c>
      <c r="K115" s="4">
        <f t="shared" si="6"/>
        <v>0</v>
      </c>
      <c r="L115" s="4">
        <v>0</v>
      </c>
      <c r="M115" s="4">
        <f t="shared" si="5"/>
        <v>7011</v>
      </c>
      <c r="N115" s="4">
        <f>M115*4000</f>
        <v>28044000</v>
      </c>
    </row>
    <row r="116" spans="1:14">
      <c r="A116" s="4"/>
      <c r="B116" s="7" t="s">
        <v>14</v>
      </c>
      <c r="C116" s="4">
        <v>2646</v>
      </c>
      <c r="D116" s="4">
        <v>0</v>
      </c>
      <c r="E116" s="4">
        <v>2646</v>
      </c>
      <c r="F116" s="4">
        <v>0</v>
      </c>
      <c r="G116" s="4">
        <v>0</v>
      </c>
      <c r="H116" s="4">
        <v>0</v>
      </c>
      <c r="I116" s="4">
        <v>0</v>
      </c>
      <c r="J116" s="4">
        <f t="shared" si="6"/>
        <v>0</v>
      </c>
      <c r="K116" s="4">
        <f t="shared" si="6"/>
        <v>0</v>
      </c>
      <c r="L116" s="4">
        <v>0</v>
      </c>
      <c r="M116" s="4">
        <f t="shared" si="5"/>
        <v>2646</v>
      </c>
      <c r="N116" s="4">
        <f>M116*4000</f>
        <v>10584000</v>
      </c>
    </row>
    <row r="117" spans="1:14">
      <c r="A117" s="4"/>
      <c r="B117" s="7" t="s">
        <v>15</v>
      </c>
      <c r="C117" s="4">
        <v>10081</v>
      </c>
      <c r="D117" s="4">
        <v>0</v>
      </c>
      <c r="E117" s="4">
        <v>10081</v>
      </c>
      <c r="F117" s="4">
        <v>0</v>
      </c>
      <c r="G117" s="4">
        <v>0</v>
      </c>
      <c r="H117" s="4">
        <v>0</v>
      </c>
      <c r="I117" s="4">
        <v>0</v>
      </c>
      <c r="J117" s="4">
        <f t="shared" si="6"/>
        <v>0</v>
      </c>
      <c r="K117" s="4">
        <f t="shared" si="6"/>
        <v>0</v>
      </c>
      <c r="L117" s="4">
        <v>0</v>
      </c>
      <c r="M117" s="4">
        <f t="shared" si="5"/>
        <v>10081</v>
      </c>
      <c r="N117" s="4">
        <f>M117*1000</f>
        <v>10081000</v>
      </c>
    </row>
    <row r="118" spans="1:14">
      <c r="A118" s="4"/>
      <c r="B118" s="7" t="s">
        <v>16</v>
      </c>
      <c r="C118" s="4">
        <v>0</v>
      </c>
      <c r="D118" s="4">
        <v>17</v>
      </c>
      <c r="E118" s="4">
        <v>17</v>
      </c>
      <c r="F118" s="4">
        <v>0</v>
      </c>
      <c r="G118" s="4">
        <v>0</v>
      </c>
      <c r="H118" s="4">
        <v>0</v>
      </c>
      <c r="I118" s="4">
        <v>0</v>
      </c>
      <c r="J118" s="4">
        <f t="shared" si="6"/>
        <v>0</v>
      </c>
      <c r="K118" s="4">
        <f t="shared" si="6"/>
        <v>0</v>
      </c>
      <c r="L118" s="4">
        <v>0</v>
      </c>
      <c r="M118" s="4">
        <f t="shared" si="5"/>
        <v>17</v>
      </c>
      <c r="N118" s="4">
        <f>M118*25000</f>
        <v>425000</v>
      </c>
    </row>
    <row r="119" spans="1:14">
      <c r="A119" s="4"/>
      <c r="B119" s="7" t="s">
        <v>17</v>
      </c>
      <c r="C119" s="4">
        <v>0</v>
      </c>
      <c r="D119" s="4">
        <v>9</v>
      </c>
      <c r="E119" s="4">
        <v>9</v>
      </c>
      <c r="F119" s="4">
        <v>0</v>
      </c>
      <c r="G119" s="4">
        <v>0</v>
      </c>
      <c r="H119" s="4">
        <v>0</v>
      </c>
      <c r="I119" s="4">
        <v>0</v>
      </c>
      <c r="J119" s="4">
        <f t="shared" si="6"/>
        <v>0</v>
      </c>
      <c r="K119" s="4">
        <f t="shared" si="6"/>
        <v>0</v>
      </c>
      <c r="L119" s="4">
        <v>0</v>
      </c>
      <c r="M119" s="4">
        <f t="shared" si="5"/>
        <v>9</v>
      </c>
      <c r="N119" s="4">
        <f>M119*8000</f>
        <v>72000</v>
      </c>
    </row>
    <row r="120" spans="1:14">
      <c r="A120" s="4" t="s">
        <v>37</v>
      </c>
      <c r="B120" s="7" t="s">
        <v>12</v>
      </c>
      <c r="C120" s="4">
        <v>437</v>
      </c>
      <c r="D120" s="4">
        <v>0</v>
      </c>
      <c r="E120" s="4">
        <v>437</v>
      </c>
      <c r="F120" s="4">
        <v>0</v>
      </c>
      <c r="G120" s="4">
        <v>0</v>
      </c>
      <c r="H120" s="4">
        <v>0</v>
      </c>
      <c r="I120" s="4">
        <v>0</v>
      </c>
      <c r="J120" s="4">
        <f t="shared" si="6"/>
        <v>0</v>
      </c>
      <c r="K120" s="4">
        <f t="shared" si="6"/>
        <v>0</v>
      </c>
      <c r="L120" s="4">
        <v>0</v>
      </c>
      <c r="M120" s="4">
        <f t="shared" si="5"/>
        <v>437</v>
      </c>
      <c r="N120" s="4">
        <v>1311000</v>
      </c>
    </row>
    <row r="121" spans="1:14">
      <c r="A121" s="4"/>
      <c r="B121" s="7" t="s">
        <v>13</v>
      </c>
      <c r="C121" s="4">
        <v>745</v>
      </c>
      <c r="D121" s="4">
        <v>0</v>
      </c>
      <c r="E121" s="4">
        <v>745</v>
      </c>
      <c r="F121" s="4">
        <v>0</v>
      </c>
      <c r="G121" s="4">
        <v>0</v>
      </c>
      <c r="H121" s="4">
        <v>0</v>
      </c>
      <c r="I121" s="4">
        <v>0</v>
      </c>
      <c r="J121" s="4">
        <f t="shared" si="6"/>
        <v>0</v>
      </c>
      <c r="K121" s="4">
        <f t="shared" si="6"/>
        <v>0</v>
      </c>
      <c r="L121" s="4">
        <v>0</v>
      </c>
      <c r="M121" s="4">
        <f t="shared" si="5"/>
        <v>745</v>
      </c>
      <c r="N121" s="4">
        <f>M121*4000</f>
        <v>2980000</v>
      </c>
    </row>
    <row r="122" spans="1:14">
      <c r="A122" s="4"/>
      <c r="B122" s="7" t="s">
        <v>14</v>
      </c>
      <c r="C122" s="4">
        <v>7181</v>
      </c>
      <c r="D122" s="4">
        <v>0</v>
      </c>
      <c r="E122" s="4">
        <v>7181</v>
      </c>
      <c r="F122" s="4">
        <v>0</v>
      </c>
      <c r="G122" s="4">
        <v>0</v>
      </c>
      <c r="H122" s="4">
        <v>0</v>
      </c>
      <c r="I122" s="4">
        <v>0</v>
      </c>
      <c r="J122" s="4">
        <f t="shared" si="6"/>
        <v>0</v>
      </c>
      <c r="K122" s="4">
        <f t="shared" si="6"/>
        <v>0</v>
      </c>
      <c r="L122" s="4">
        <v>0</v>
      </c>
      <c r="M122" s="4">
        <f t="shared" si="5"/>
        <v>7181</v>
      </c>
      <c r="N122" s="4">
        <f>M122*4000</f>
        <v>28724000</v>
      </c>
    </row>
    <row r="123" spans="1:14">
      <c r="A123" s="4"/>
      <c r="B123" s="7" t="s">
        <v>15</v>
      </c>
      <c r="C123" s="4">
        <v>4291</v>
      </c>
      <c r="D123" s="4">
        <v>0</v>
      </c>
      <c r="E123" s="4">
        <v>4291</v>
      </c>
      <c r="F123" s="4">
        <v>0</v>
      </c>
      <c r="G123" s="4">
        <v>0</v>
      </c>
      <c r="H123" s="4">
        <v>0</v>
      </c>
      <c r="I123" s="4">
        <v>0</v>
      </c>
      <c r="J123" s="4">
        <f t="shared" si="6"/>
        <v>0</v>
      </c>
      <c r="K123" s="4">
        <f t="shared" si="6"/>
        <v>0</v>
      </c>
      <c r="L123" s="4">
        <v>0</v>
      </c>
      <c r="M123" s="4">
        <f t="shared" si="5"/>
        <v>4291</v>
      </c>
      <c r="N123" s="4">
        <f>M123*1000</f>
        <v>4291000</v>
      </c>
    </row>
    <row r="124" spans="1:14">
      <c r="A124" s="4"/>
      <c r="B124" s="7" t="s">
        <v>16</v>
      </c>
      <c r="C124" s="4">
        <v>111</v>
      </c>
      <c r="D124" s="4">
        <v>5</v>
      </c>
      <c r="E124" s="4">
        <v>116</v>
      </c>
      <c r="F124" s="4">
        <v>0</v>
      </c>
      <c r="G124" s="4">
        <v>0</v>
      </c>
      <c r="H124" s="4">
        <v>0</v>
      </c>
      <c r="I124" s="4">
        <v>0</v>
      </c>
      <c r="J124" s="4">
        <f t="shared" si="6"/>
        <v>0</v>
      </c>
      <c r="K124" s="4">
        <f t="shared" si="6"/>
        <v>0</v>
      </c>
      <c r="L124" s="4">
        <v>0</v>
      </c>
      <c r="M124" s="4">
        <f t="shared" si="5"/>
        <v>116</v>
      </c>
      <c r="N124" s="4">
        <f>M124*25000</f>
        <v>2900000</v>
      </c>
    </row>
    <row r="125" spans="1:14">
      <c r="A125" s="4"/>
      <c r="B125" s="7" t="s">
        <v>17</v>
      </c>
      <c r="C125" s="4">
        <v>4</v>
      </c>
      <c r="D125" s="4">
        <v>0</v>
      </c>
      <c r="E125" s="4">
        <v>4</v>
      </c>
      <c r="F125" s="4">
        <v>0</v>
      </c>
      <c r="G125" s="4">
        <v>0</v>
      </c>
      <c r="H125" s="4">
        <v>0</v>
      </c>
      <c r="I125" s="4">
        <v>0</v>
      </c>
      <c r="J125" s="4">
        <f t="shared" si="6"/>
        <v>0</v>
      </c>
      <c r="K125" s="4">
        <f t="shared" si="6"/>
        <v>0</v>
      </c>
      <c r="L125" s="4">
        <v>0</v>
      </c>
      <c r="M125" s="4">
        <f t="shared" si="5"/>
        <v>4</v>
      </c>
      <c r="N125" s="4">
        <f>M125*8000</f>
        <v>32000</v>
      </c>
    </row>
    <row r="126" spans="1:14">
      <c r="A126" s="4" t="s">
        <v>38</v>
      </c>
      <c r="B126" s="7" t="s">
        <v>12</v>
      </c>
      <c r="C126" s="4">
        <v>0</v>
      </c>
      <c r="D126" s="4">
        <v>63</v>
      </c>
      <c r="E126" s="4">
        <v>63</v>
      </c>
      <c r="F126" s="4">
        <v>0</v>
      </c>
      <c r="G126" s="4">
        <v>0</v>
      </c>
      <c r="H126" s="4">
        <v>0</v>
      </c>
      <c r="I126" s="4">
        <v>0</v>
      </c>
      <c r="J126" s="4">
        <f t="shared" si="6"/>
        <v>0</v>
      </c>
      <c r="K126" s="4">
        <f t="shared" si="6"/>
        <v>0</v>
      </c>
      <c r="L126" s="4">
        <v>0</v>
      </c>
      <c r="M126" s="4">
        <f t="shared" si="5"/>
        <v>63</v>
      </c>
      <c r="N126" s="4">
        <v>189000</v>
      </c>
    </row>
    <row r="127" spans="1:14">
      <c r="A127" s="4"/>
      <c r="B127" s="7" t="s">
        <v>13</v>
      </c>
      <c r="C127" s="4">
        <v>2</v>
      </c>
      <c r="D127" s="4">
        <v>0</v>
      </c>
      <c r="E127" s="4">
        <v>2</v>
      </c>
      <c r="F127" s="4">
        <v>0</v>
      </c>
      <c r="G127" s="4">
        <v>0</v>
      </c>
      <c r="H127" s="4">
        <v>0</v>
      </c>
      <c r="I127" s="4">
        <v>0</v>
      </c>
      <c r="J127" s="4">
        <f t="shared" si="6"/>
        <v>0</v>
      </c>
      <c r="K127" s="4">
        <f t="shared" si="6"/>
        <v>0</v>
      </c>
      <c r="L127" s="4">
        <v>0</v>
      </c>
      <c r="M127" s="4">
        <f t="shared" si="5"/>
        <v>2</v>
      </c>
      <c r="N127" s="4">
        <f>M127*4000</f>
        <v>8000</v>
      </c>
    </row>
    <row r="128" spans="1:14">
      <c r="A128" s="4"/>
      <c r="B128" s="7" t="s">
        <v>14</v>
      </c>
      <c r="C128" s="4">
        <v>835</v>
      </c>
      <c r="D128" s="4">
        <v>133</v>
      </c>
      <c r="E128" s="4">
        <v>968</v>
      </c>
      <c r="F128" s="4">
        <v>0</v>
      </c>
      <c r="G128" s="4">
        <v>0</v>
      </c>
      <c r="H128" s="4">
        <v>0</v>
      </c>
      <c r="I128" s="4">
        <v>0</v>
      </c>
      <c r="J128" s="4">
        <f t="shared" si="6"/>
        <v>0</v>
      </c>
      <c r="K128" s="4">
        <f t="shared" si="6"/>
        <v>0</v>
      </c>
      <c r="L128" s="4">
        <v>0</v>
      </c>
      <c r="M128" s="4">
        <f t="shared" si="5"/>
        <v>968</v>
      </c>
      <c r="N128" s="4">
        <f>M128*4000</f>
        <v>3872000</v>
      </c>
    </row>
    <row r="129" spans="1:14">
      <c r="A129" s="4"/>
      <c r="B129" s="7" t="s">
        <v>15</v>
      </c>
      <c r="C129" s="4">
        <v>0</v>
      </c>
      <c r="D129" s="4">
        <v>0</v>
      </c>
      <c r="E129" s="4">
        <v>0</v>
      </c>
      <c r="F129" s="4">
        <v>0</v>
      </c>
      <c r="G129" s="4">
        <v>0</v>
      </c>
      <c r="H129" s="4">
        <v>0</v>
      </c>
      <c r="I129" s="4">
        <v>0</v>
      </c>
      <c r="J129" s="4">
        <f t="shared" si="6"/>
        <v>0</v>
      </c>
      <c r="K129" s="4">
        <f t="shared" si="6"/>
        <v>0</v>
      </c>
      <c r="L129" s="4">
        <v>0</v>
      </c>
      <c r="M129" s="4">
        <f t="shared" si="5"/>
        <v>0</v>
      </c>
      <c r="N129" s="4">
        <f>M129*1000</f>
        <v>0</v>
      </c>
    </row>
    <row r="130" spans="1:14">
      <c r="A130" s="4"/>
      <c r="B130" s="7" t="s">
        <v>16</v>
      </c>
      <c r="C130" s="4">
        <v>10</v>
      </c>
      <c r="D130" s="4">
        <v>0</v>
      </c>
      <c r="E130" s="4">
        <v>10</v>
      </c>
      <c r="F130" s="4">
        <v>0</v>
      </c>
      <c r="G130" s="4">
        <v>0</v>
      </c>
      <c r="H130" s="4">
        <v>0</v>
      </c>
      <c r="I130" s="4">
        <v>0</v>
      </c>
      <c r="J130" s="4">
        <f t="shared" si="6"/>
        <v>0</v>
      </c>
      <c r="K130" s="4">
        <f t="shared" si="6"/>
        <v>0</v>
      </c>
      <c r="L130" s="4">
        <v>0</v>
      </c>
      <c r="M130" s="4">
        <f t="shared" ref="M130:M161" si="7">E130-J130-L130</f>
        <v>10</v>
      </c>
      <c r="N130" s="4">
        <f>M130*25000</f>
        <v>250000</v>
      </c>
    </row>
    <row r="131" spans="1:14">
      <c r="A131" s="4"/>
      <c r="B131" s="7" t="s">
        <v>17</v>
      </c>
      <c r="C131" s="4">
        <v>7</v>
      </c>
      <c r="D131" s="4">
        <v>0</v>
      </c>
      <c r="E131" s="4">
        <v>7</v>
      </c>
      <c r="F131" s="4">
        <v>0</v>
      </c>
      <c r="G131" s="4">
        <v>0</v>
      </c>
      <c r="H131" s="4">
        <v>0</v>
      </c>
      <c r="I131" s="4">
        <v>0</v>
      </c>
      <c r="J131" s="4">
        <f t="shared" si="6"/>
        <v>0</v>
      </c>
      <c r="K131" s="4">
        <f t="shared" si="6"/>
        <v>0</v>
      </c>
      <c r="L131" s="4">
        <v>0</v>
      </c>
      <c r="M131" s="4">
        <f t="shared" si="7"/>
        <v>7</v>
      </c>
      <c r="N131" s="4">
        <f>M131*8000</f>
        <v>56000</v>
      </c>
    </row>
    <row r="132" spans="1:14">
      <c r="A132" s="4" t="s">
        <v>39</v>
      </c>
      <c r="B132" s="7" t="s">
        <v>12</v>
      </c>
      <c r="C132" s="4">
        <v>8</v>
      </c>
      <c r="D132" s="4">
        <v>4</v>
      </c>
      <c r="E132" s="4">
        <v>12</v>
      </c>
      <c r="F132" s="4">
        <v>0</v>
      </c>
      <c r="G132" s="4">
        <v>0</v>
      </c>
      <c r="H132" s="4">
        <v>0</v>
      </c>
      <c r="I132" s="4">
        <v>0</v>
      </c>
      <c r="J132" s="4">
        <f t="shared" si="6"/>
        <v>0</v>
      </c>
      <c r="K132" s="4">
        <f t="shared" si="6"/>
        <v>0</v>
      </c>
      <c r="L132" s="4">
        <v>0</v>
      </c>
      <c r="M132" s="4">
        <f t="shared" si="7"/>
        <v>12</v>
      </c>
      <c r="N132" s="4">
        <v>36000</v>
      </c>
    </row>
    <row r="133" spans="1:14">
      <c r="A133" s="4"/>
      <c r="B133" s="7" t="s">
        <v>13</v>
      </c>
      <c r="C133" s="4">
        <v>900</v>
      </c>
      <c r="D133" s="4">
        <v>31</v>
      </c>
      <c r="E133" s="4">
        <v>931</v>
      </c>
      <c r="F133" s="4">
        <v>0</v>
      </c>
      <c r="G133" s="4">
        <v>0</v>
      </c>
      <c r="H133" s="4">
        <v>0</v>
      </c>
      <c r="I133" s="4">
        <v>0</v>
      </c>
      <c r="J133" s="4">
        <f t="shared" si="6"/>
        <v>0</v>
      </c>
      <c r="K133" s="4">
        <f t="shared" si="6"/>
        <v>0</v>
      </c>
      <c r="L133" s="4">
        <v>0</v>
      </c>
      <c r="M133" s="4">
        <f t="shared" si="7"/>
        <v>931</v>
      </c>
      <c r="N133" s="4">
        <f>M133*4000</f>
        <v>3724000</v>
      </c>
    </row>
    <row r="134" spans="1:14">
      <c r="A134" s="4"/>
      <c r="B134" s="7" t="s">
        <v>14</v>
      </c>
      <c r="C134" s="4">
        <v>440</v>
      </c>
      <c r="D134" s="4">
        <v>21</v>
      </c>
      <c r="E134" s="4">
        <v>461</v>
      </c>
      <c r="F134" s="4">
        <v>0</v>
      </c>
      <c r="G134" s="4">
        <v>0</v>
      </c>
      <c r="H134" s="4">
        <v>0</v>
      </c>
      <c r="I134" s="4">
        <v>0</v>
      </c>
      <c r="J134" s="4">
        <f t="shared" si="6"/>
        <v>0</v>
      </c>
      <c r="K134" s="4">
        <f t="shared" si="6"/>
        <v>0</v>
      </c>
      <c r="L134" s="4">
        <v>0</v>
      </c>
      <c r="M134" s="4">
        <f t="shared" si="7"/>
        <v>461</v>
      </c>
      <c r="N134" s="4">
        <f>M134*4000</f>
        <v>1844000</v>
      </c>
    </row>
    <row r="135" spans="1:14">
      <c r="A135" s="4"/>
      <c r="B135" s="7" t="s">
        <v>15</v>
      </c>
      <c r="C135" s="4">
        <v>901</v>
      </c>
      <c r="D135" s="4">
        <v>28</v>
      </c>
      <c r="E135" s="4">
        <v>929</v>
      </c>
      <c r="F135" s="4">
        <v>0</v>
      </c>
      <c r="G135" s="4">
        <v>0</v>
      </c>
      <c r="H135" s="4">
        <v>0</v>
      </c>
      <c r="I135" s="4">
        <v>0</v>
      </c>
      <c r="J135" s="4">
        <f t="shared" si="6"/>
        <v>0</v>
      </c>
      <c r="K135" s="4">
        <f t="shared" si="6"/>
        <v>0</v>
      </c>
      <c r="L135" s="4">
        <v>0</v>
      </c>
      <c r="M135" s="4">
        <f t="shared" si="7"/>
        <v>929</v>
      </c>
      <c r="N135" s="4">
        <f>M135*1000</f>
        <v>929000</v>
      </c>
    </row>
    <row r="136" spans="1:14">
      <c r="A136" s="4"/>
      <c r="B136" s="7" t="s">
        <v>16</v>
      </c>
      <c r="C136" s="4">
        <v>4</v>
      </c>
      <c r="D136" s="4">
        <v>0</v>
      </c>
      <c r="E136" s="4">
        <v>4</v>
      </c>
      <c r="F136" s="4">
        <v>0</v>
      </c>
      <c r="G136" s="4">
        <v>0</v>
      </c>
      <c r="H136" s="4">
        <v>0</v>
      </c>
      <c r="I136" s="4">
        <v>0</v>
      </c>
      <c r="J136" s="4">
        <f t="shared" si="6"/>
        <v>0</v>
      </c>
      <c r="K136" s="4">
        <f t="shared" si="6"/>
        <v>0</v>
      </c>
      <c r="L136" s="4">
        <v>0</v>
      </c>
      <c r="M136" s="4">
        <f t="shared" si="7"/>
        <v>4</v>
      </c>
      <c r="N136" s="4">
        <f>M136*25000</f>
        <v>100000</v>
      </c>
    </row>
    <row r="137" spans="1:14">
      <c r="A137" s="4"/>
      <c r="B137" s="7" t="s">
        <v>17</v>
      </c>
      <c r="C137" s="4">
        <v>4</v>
      </c>
      <c r="D137" s="4">
        <v>0</v>
      </c>
      <c r="E137" s="4">
        <v>4</v>
      </c>
      <c r="F137" s="4">
        <v>0</v>
      </c>
      <c r="G137" s="4">
        <v>0</v>
      </c>
      <c r="H137" s="4">
        <v>0</v>
      </c>
      <c r="I137" s="4">
        <v>0</v>
      </c>
      <c r="J137" s="4">
        <f t="shared" si="6"/>
        <v>0</v>
      </c>
      <c r="K137" s="4">
        <f t="shared" si="6"/>
        <v>0</v>
      </c>
      <c r="L137" s="4">
        <v>0</v>
      </c>
      <c r="M137" s="4">
        <f t="shared" si="7"/>
        <v>4</v>
      </c>
      <c r="N137" s="4">
        <f>M137*8000</f>
        <v>32000</v>
      </c>
    </row>
    <row r="138" spans="1:14">
      <c r="A138" s="4" t="s">
        <v>40</v>
      </c>
      <c r="B138" s="7" t="s">
        <v>12</v>
      </c>
      <c r="C138" s="4">
        <v>617</v>
      </c>
      <c r="D138" s="4">
        <v>0</v>
      </c>
      <c r="E138" s="4">
        <v>617</v>
      </c>
      <c r="F138" s="4">
        <v>0</v>
      </c>
      <c r="G138" s="4">
        <v>0</v>
      </c>
      <c r="H138" s="4">
        <v>0</v>
      </c>
      <c r="I138" s="4">
        <v>0</v>
      </c>
      <c r="J138" s="4">
        <f t="shared" si="6"/>
        <v>0</v>
      </c>
      <c r="K138" s="4">
        <f t="shared" si="6"/>
        <v>0</v>
      </c>
      <c r="L138" s="4">
        <v>0</v>
      </c>
      <c r="M138" s="4">
        <f t="shared" si="7"/>
        <v>617</v>
      </c>
      <c r="N138" s="4">
        <v>1851000</v>
      </c>
    </row>
    <row r="139" spans="1:14">
      <c r="A139" s="4"/>
      <c r="B139" s="7" t="s">
        <v>13</v>
      </c>
      <c r="C139" s="4">
        <v>1448</v>
      </c>
      <c r="D139" s="4">
        <v>0</v>
      </c>
      <c r="E139" s="4">
        <v>1448</v>
      </c>
      <c r="F139" s="4">
        <v>0</v>
      </c>
      <c r="G139" s="4">
        <v>0</v>
      </c>
      <c r="H139" s="4">
        <v>0</v>
      </c>
      <c r="I139" s="4">
        <v>0</v>
      </c>
      <c r="J139" s="4">
        <f t="shared" si="6"/>
        <v>0</v>
      </c>
      <c r="K139" s="4">
        <f t="shared" si="6"/>
        <v>0</v>
      </c>
      <c r="L139" s="4">
        <v>0</v>
      </c>
      <c r="M139" s="4">
        <f t="shared" si="7"/>
        <v>1448</v>
      </c>
      <c r="N139" s="4">
        <f>M139*4000</f>
        <v>5792000</v>
      </c>
    </row>
    <row r="140" spans="1:14">
      <c r="A140" s="4"/>
      <c r="B140" s="7" t="s">
        <v>14</v>
      </c>
      <c r="C140" s="4">
        <v>690</v>
      </c>
      <c r="D140" s="4">
        <v>0</v>
      </c>
      <c r="E140" s="4">
        <v>690</v>
      </c>
      <c r="F140" s="4">
        <v>0</v>
      </c>
      <c r="G140" s="4">
        <v>0</v>
      </c>
      <c r="H140" s="4">
        <v>0</v>
      </c>
      <c r="I140" s="4">
        <v>0</v>
      </c>
      <c r="J140" s="4">
        <f t="shared" si="6"/>
        <v>0</v>
      </c>
      <c r="K140" s="4">
        <f t="shared" si="6"/>
        <v>0</v>
      </c>
      <c r="L140" s="4">
        <v>0</v>
      </c>
      <c r="M140" s="4">
        <f t="shared" si="7"/>
        <v>690</v>
      </c>
      <c r="N140" s="4">
        <f>M140*4000</f>
        <v>2760000</v>
      </c>
    </row>
    <row r="141" spans="1:14">
      <c r="A141" s="4"/>
      <c r="B141" s="7" t="s">
        <v>15</v>
      </c>
      <c r="C141" s="4">
        <v>1441</v>
      </c>
      <c r="D141" s="4">
        <v>0</v>
      </c>
      <c r="E141" s="4">
        <v>1441</v>
      </c>
      <c r="F141" s="4">
        <v>0</v>
      </c>
      <c r="G141" s="4">
        <v>0</v>
      </c>
      <c r="H141" s="4">
        <v>0</v>
      </c>
      <c r="I141" s="4">
        <v>0</v>
      </c>
      <c r="J141" s="4">
        <f t="shared" si="6"/>
        <v>0</v>
      </c>
      <c r="K141" s="4">
        <f t="shared" si="6"/>
        <v>0</v>
      </c>
      <c r="L141" s="4">
        <v>0</v>
      </c>
      <c r="M141" s="4">
        <f t="shared" si="7"/>
        <v>1441</v>
      </c>
      <c r="N141" s="4">
        <f>M141*1000</f>
        <v>1441000</v>
      </c>
    </row>
    <row r="142" spans="1:14">
      <c r="A142" s="4"/>
      <c r="B142" s="7" t="s">
        <v>16</v>
      </c>
      <c r="C142" s="4">
        <v>10</v>
      </c>
      <c r="D142" s="4">
        <v>0</v>
      </c>
      <c r="E142" s="4">
        <v>10</v>
      </c>
      <c r="F142" s="4">
        <v>0</v>
      </c>
      <c r="G142" s="4">
        <v>0</v>
      </c>
      <c r="H142" s="4">
        <v>0</v>
      </c>
      <c r="I142" s="4">
        <v>0</v>
      </c>
      <c r="J142" s="4">
        <f t="shared" si="6"/>
        <v>0</v>
      </c>
      <c r="K142" s="4">
        <f t="shared" si="6"/>
        <v>0</v>
      </c>
      <c r="L142" s="4">
        <v>0</v>
      </c>
      <c r="M142" s="4">
        <f t="shared" si="7"/>
        <v>10</v>
      </c>
      <c r="N142" s="4">
        <f>M142*25000</f>
        <v>250000</v>
      </c>
    </row>
    <row r="143" spans="1:14">
      <c r="A143" s="4"/>
      <c r="B143" s="7" t="s">
        <v>17</v>
      </c>
      <c r="C143" s="4">
        <v>35</v>
      </c>
      <c r="D143" s="4">
        <v>0</v>
      </c>
      <c r="E143" s="4">
        <v>35</v>
      </c>
      <c r="F143" s="4">
        <v>0</v>
      </c>
      <c r="G143" s="4">
        <v>0</v>
      </c>
      <c r="H143" s="4">
        <v>0</v>
      </c>
      <c r="I143" s="4">
        <v>0</v>
      </c>
      <c r="J143" s="4">
        <f t="shared" si="6"/>
        <v>0</v>
      </c>
      <c r="K143" s="4">
        <f t="shared" si="6"/>
        <v>0</v>
      </c>
      <c r="L143" s="4">
        <v>0</v>
      </c>
      <c r="M143" s="4">
        <f t="shared" si="7"/>
        <v>35</v>
      </c>
      <c r="N143" s="4">
        <f>M143*8000</f>
        <v>280000</v>
      </c>
    </row>
    <row r="144" spans="1:14">
      <c r="A144" s="4"/>
      <c r="B144" s="7" t="s">
        <v>21</v>
      </c>
      <c r="C144" s="4">
        <v>0</v>
      </c>
      <c r="D144" s="4">
        <v>0</v>
      </c>
      <c r="E144" s="4">
        <v>0</v>
      </c>
      <c r="F144" s="4">
        <v>0</v>
      </c>
      <c r="G144" s="4">
        <v>0</v>
      </c>
      <c r="H144" s="4">
        <v>0</v>
      </c>
      <c r="I144" s="4">
        <v>0</v>
      </c>
      <c r="J144" s="4">
        <f t="shared" si="6"/>
        <v>0</v>
      </c>
      <c r="K144" s="4">
        <f t="shared" si="6"/>
        <v>0</v>
      </c>
      <c r="L144" s="4">
        <v>0</v>
      </c>
      <c r="M144" s="4">
        <f t="shared" si="7"/>
        <v>0</v>
      </c>
      <c r="N144" s="4"/>
    </row>
    <row r="145" spans="1:14">
      <c r="A145" s="4" t="s">
        <v>41</v>
      </c>
      <c r="B145" s="7" t="s">
        <v>12</v>
      </c>
      <c r="C145" s="4">
        <v>30</v>
      </c>
      <c r="D145" s="4">
        <v>585</v>
      </c>
      <c r="E145" s="4">
        <v>615</v>
      </c>
      <c r="F145" s="4">
        <v>0</v>
      </c>
      <c r="G145" s="4">
        <v>0</v>
      </c>
      <c r="H145" s="4">
        <v>0</v>
      </c>
      <c r="I145" s="4">
        <v>0</v>
      </c>
      <c r="J145" s="4">
        <f t="shared" si="6"/>
        <v>0</v>
      </c>
      <c r="K145" s="4">
        <f t="shared" si="6"/>
        <v>0</v>
      </c>
      <c r="L145" s="4">
        <v>0</v>
      </c>
      <c r="M145" s="4">
        <f t="shared" si="7"/>
        <v>615</v>
      </c>
      <c r="N145" s="4">
        <v>1845000</v>
      </c>
    </row>
    <row r="146" spans="1:14">
      <c r="A146" s="4"/>
      <c r="B146" s="7" t="s">
        <v>13</v>
      </c>
      <c r="C146" s="4">
        <v>2404</v>
      </c>
      <c r="D146" s="4">
        <v>0</v>
      </c>
      <c r="E146" s="4">
        <v>2404</v>
      </c>
      <c r="F146" s="4">
        <v>0</v>
      </c>
      <c r="G146" s="4">
        <v>0</v>
      </c>
      <c r="H146" s="4">
        <v>0</v>
      </c>
      <c r="I146" s="4">
        <v>0</v>
      </c>
      <c r="J146" s="4">
        <f t="shared" si="6"/>
        <v>0</v>
      </c>
      <c r="K146" s="4">
        <f t="shared" si="6"/>
        <v>0</v>
      </c>
      <c r="L146" s="4">
        <v>0</v>
      </c>
      <c r="M146" s="4">
        <f t="shared" si="7"/>
        <v>2404</v>
      </c>
      <c r="N146" s="4">
        <f>M146*4000</f>
        <v>9616000</v>
      </c>
    </row>
    <row r="147" spans="1:14">
      <c r="A147" s="4"/>
      <c r="B147" s="7" t="s">
        <v>14</v>
      </c>
      <c r="C147" s="4">
        <v>1</v>
      </c>
      <c r="D147" s="4">
        <v>0</v>
      </c>
      <c r="E147" s="4">
        <v>1</v>
      </c>
      <c r="F147" s="4">
        <v>0</v>
      </c>
      <c r="G147" s="4">
        <v>0</v>
      </c>
      <c r="H147" s="4">
        <v>0</v>
      </c>
      <c r="I147" s="4">
        <v>0</v>
      </c>
      <c r="J147" s="4">
        <f t="shared" si="6"/>
        <v>0</v>
      </c>
      <c r="K147" s="4">
        <f t="shared" si="6"/>
        <v>0</v>
      </c>
      <c r="L147" s="4">
        <v>0</v>
      </c>
      <c r="M147" s="4">
        <f t="shared" si="7"/>
        <v>1</v>
      </c>
      <c r="N147" s="4">
        <f>M147*4000</f>
        <v>4000</v>
      </c>
    </row>
    <row r="148" spans="1:14">
      <c r="A148" s="4"/>
      <c r="B148" s="7" t="s">
        <v>15</v>
      </c>
      <c r="C148" s="4">
        <v>0</v>
      </c>
      <c r="D148" s="4">
        <v>0</v>
      </c>
      <c r="E148" s="4">
        <v>0</v>
      </c>
      <c r="F148" s="4">
        <v>0</v>
      </c>
      <c r="G148" s="4">
        <v>0</v>
      </c>
      <c r="H148" s="4">
        <v>0</v>
      </c>
      <c r="I148" s="4">
        <v>0</v>
      </c>
      <c r="J148" s="4">
        <f t="shared" si="6"/>
        <v>0</v>
      </c>
      <c r="K148" s="4">
        <f t="shared" si="6"/>
        <v>0</v>
      </c>
      <c r="L148" s="4">
        <v>0</v>
      </c>
      <c r="M148" s="4">
        <f t="shared" si="7"/>
        <v>0</v>
      </c>
      <c r="N148" s="4">
        <f>M148*1000</f>
        <v>0</v>
      </c>
    </row>
    <row r="149" spans="1:14">
      <c r="A149" s="4"/>
      <c r="B149" s="7" t="s">
        <v>16</v>
      </c>
      <c r="C149" s="4">
        <v>65</v>
      </c>
      <c r="D149" s="4">
        <v>14</v>
      </c>
      <c r="E149" s="4">
        <v>79</v>
      </c>
      <c r="F149" s="4">
        <v>0</v>
      </c>
      <c r="G149" s="4">
        <v>0</v>
      </c>
      <c r="H149" s="4">
        <v>0</v>
      </c>
      <c r="I149" s="4">
        <v>0</v>
      </c>
      <c r="J149" s="4">
        <f t="shared" si="6"/>
        <v>0</v>
      </c>
      <c r="K149" s="4">
        <f t="shared" si="6"/>
        <v>0</v>
      </c>
      <c r="L149" s="4">
        <v>0</v>
      </c>
      <c r="M149" s="4">
        <f t="shared" si="7"/>
        <v>79</v>
      </c>
      <c r="N149" s="4">
        <f>M149*25000</f>
        <v>1975000</v>
      </c>
    </row>
    <row r="150" spans="1:14">
      <c r="A150" s="4"/>
      <c r="B150" s="7" t="s">
        <v>17</v>
      </c>
      <c r="C150" s="4">
        <v>14</v>
      </c>
      <c r="D150" s="4">
        <v>3</v>
      </c>
      <c r="E150" s="4">
        <v>17</v>
      </c>
      <c r="F150" s="4">
        <v>0</v>
      </c>
      <c r="G150" s="4">
        <v>0</v>
      </c>
      <c r="H150" s="4">
        <v>0</v>
      </c>
      <c r="I150" s="4">
        <v>0</v>
      </c>
      <c r="J150" s="4">
        <f t="shared" si="6"/>
        <v>0</v>
      </c>
      <c r="K150" s="4">
        <f t="shared" si="6"/>
        <v>0</v>
      </c>
      <c r="L150" s="4">
        <v>0</v>
      </c>
      <c r="M150" s="4">
        <f t="shared" si="7"/>
        <v>17</v>
      </c>
      <c r="N150" s="4">
        <f>M150*8000</f>
        <v>136000</v>
      </c>
    </row>
    <row r="151" spans="1:14">
      <c r="A151" s="4" t="s">
        <v>42</v>
      </c>
      <c r="B151" s="7" t="s">
        <v>12</v>
      </c>
      <c r="C151" s="4">
        <v>1000</v>
      </c>
      <c r="D151" s="4">
        <v>1200</v>
      </c>
      <c r="E151" s="4">
        <v>2200</v>
      </c>
      <c r="F151" s="4">
        <v>0</v>
      </c>
      <c r="G151" s="4">
        <v>0</v>
      </c>
      <c r="H151" s="4">
        <v>0</v>
      </c>
      <c r="I151" s="4">
        <v>0</v>
      </c>
      <c r="J151" s="4">
        <f t="shared" si="6"/>
        <v>0</v>
      </c>
      <c r="K151" s="4">
        <f t="shared" si="6"/>
        <v>0</v>
      </c>
      <c r="L151" s="4">
        <v>0</v>
      </c>
      <c r="M151" s="4">
        <f t="shared" si="7"/>
        <v>2200</v>
      </c>
      <c r="N151" s="4">
        <v>6600000</v>
      </c>
    </row>
    <row r="152" spans="1:14">
      <c r="A152" s="4"/>
      <c r="B152" s="7" t="s">
        <v>13</v>
      </c>
      <c r="C152" s="4">
        <v>600</v>
      </c>
      <c r="D152" s="4">
        <v>0</v>
      </c>
      <c r="E152" s="4">
        <v>0</v>
      </c>
      <c r="F152" s="4">
        <v>0</v>
      </c>
      <c r="G152" s="4">
        <v>0</v>
      </c>
      <c r="H152" s="4">
        <v>0</v>
      </c>
      <c r="I152" s="4">
        <v>0</v>
      </c>
      <c r="J152" s="4">
        <f t="shared" si="6"/>
        <v>0</v>
      </c>
      <c r="K152" s="4">
        <f t="shared" si="6"/>
        <v>0</v>
      </c>
      <c r="L152" s="4">
        <v>0</v>
      </c>
      <c r="M152" s="4">
        <f t="shared" si="7"/>
        <v>0</v>
      </c>
      <c r="N152" s="4">
        <f>M152*4000</f>
        <v>0</v>
      </c>
    </row>
    <row r="153" spans="1:14">
      <c r="A153" s="4"/>
      <c r="B153" s="7" t="s">
        <v>14</v>
      </c>
      <c r="C153" s="4">
        <v>0</v>
      </c>
      <c r="D153" s="4">
        <v>0</v>
      </c>
      <c r="E153" s="4">
        <v>0</v>
      </c>
      <c r="F153" s="4">
        <v>0</v>
      </c>
      <c r="G153" s="4">
        <v>0</v>
      </c>
      <c r="H153" s="4">
        <v>0</v>
      </c>
      <c r="I153" s="4">
        <v>0</v>
      </c>
      <c r="J153" s="4">
        <f t="shared" si="6"/>
        <v>0</v>
      </c>
      <c r="K153" s="4">
        <f t="shared" si="6"/>
        <v>0</v>
      </c>
      <c r="L153" s="4">
        <v>0</v>
      </c>
      <c r="M153" s="4">
        <f t="shared" si="7"/>
        <v>0</v>
      </c>
      <c r="N153" s="4">
        <f>M153*4000</f>
        <v>0</v>
      </c>
    </row>
    <row r="154" spans="1:14">
      <c r="A154" s="4"/>
      <c r="B154" s="7" t="s">
        <v>15</v>
      </c>
      <c r="C154" s="4">
        <v>300</v>
      </c>
      <c r="D154" s="4">
        <v>0</v>
      </c>
      <c r="E154" s="4">
        <v>0</v>
      </c>
      <c r="F154" s="4">
        <v>0</v>
      </c>
      <c r="G154" s="4">
        <v>0</v>
      </c>
      <c r="H154" s="4">
        <v>0</v>
      </c>
      <c r="I154" s="4">
        <v>0</v>
      </c>
      <c r="J154" s="4">
        <f t="shared" si="6"/>
        <v>0</v>
      </c>
      <c r="K154" s="4">
        <f t="shared" si="6"/>
        <v>0</v>
      </c>
      <c r="L154" s="4">
        <v>0</v>
      </c>
      <c r="M154" s="4">
        <f t="shared" si="7"/>
        <v>0</v>
      </c>
      <c r="N154" s="4">
        <f>M154*1000</f>
        <v>0</v>
      </c>
    </row>
    <row r="155" spans="1:14">
      <c r="A155" s="4"/>
      <c r="B155" s="7" t="s">
        <v>16</v>
      </c>
      <c r="C155" s="4">
        <v>82</v>
      </c>
      <c r="D155" s="4">
        <v>0</v>
      </c>
      <c r="E155" s="4">
        <v>0</v>
      </c>
      <c r="F155" s="4">
        <v>0</v>
      </c>
      <c r="G155" s="4">
        <v>0</v>
      </c>
      <c r="H155" s="4">
        <v>0</v>
      </c>
      <c r="I155" s="4">
        <v>0</v>
      </c>
      <c r="J155" s="4">
        <f t="shared" si="6"/>
        <v>0</v>
      </c>
      <c r="K155" s="4">
        <f t="shared" si="6"/>
        <v>0</v>
      </c>
      <c r="L155" s="4">
        <v>0</v>
      </c>
      <c r="M155" s="4">
        <f t="shared" si="7"/>
        <v>0</v>
      </c>
      <c r="N155" s="4">
        <f>M155*25000</f>
        <v>0</v>
      </c>
    </row>
    <row r="156" spans="1:14">
      <c r="A156" s="4"/>
      <c r="B156" s="7" t="s">
        <v>17</v>
      </c>
      <c r="C156" s="4">
        <v>0</v>
      </c>
      <c r="D156" s="4">
        <v>0</v>
      </c>
      <c r="E156" s="4">
        <v>0</v>
      </c>
      <c r="F156" s="4">
        <v>0</v>
      </c>
      <c r="G156" s="4">
        <v>0</v>
      </c>
      <c r="H156" s="4">
        <v>0</v>
      </c>
      <c r="I156" s="4">
        <v>0</v>
      </c>
      <c r="J156" s="4">
        <f t="shared" si="6"/>
        <v>0</v>
      </c>
      <c r="K156" s="4">
        <f t="shared" si="6"/>
        <v>0</v>
      </c>
      <c r="L156" s="4">
        <v>0</v>
      </c>
      <c r="M156" s="4">
        <f t="shared" si="7"/>
        <v>0</v>
      </c>
      <c r="N156" s="4">
        <f>M156*8000</f>
        <v>0</v>
      </c>
    </row>
    <row r="157" spans="1:14">
      <c r="A157" s="4" t="s">
        <v>43</v>
      </c>
      <c r="B157" s="7" t="s">
        <v>12</v>
      </c>
      <c r="C157" s="4">
        <v>55</v>
      </c>
      <c r="D157" s="4">
        <v>46</v>
      </c>
      <c r="E157" s="4">
        <v>101</v>
      </c>
      <c r="F157" s="4">
        <v>17</v>
      </c>
      <c r="G157" s="4">
        <v>99000</v>
      </c>
      <c r="H157" s="4">
        <v>0</v>
      </c>
      <c r="I157" s="4">
        <v>0</v>
      </c>
      <c r="J157" s="4">
        <f t="shared" si="6"/>
        <v>17</v>
      </c>
      <c r="K157" s="4">
        <f t="shared" si="6"/>
        <v>99000</v>
      </c>
      <c r="L157" s="4">
        <v>0</v>
      </c>
      <c r="M157" s="4">
        <f t="shared" si="7"/>
        <v>84</v>
      </c>
      <c r="N157" s="4">
        <v>252000</v>
      </c>
    </row>
    <row r="158" spans="1:14">
      <c r="A158" s="4"/>
      <c r="B158" s="7" t="s">
        <v>13</v>
      </c>
      <c r="C158" s="4">
        <v>6290</v>
      </c>
      <c r="D158" s="4">
        <v>1613</v>
      </c>
      <c r="E158" s="4">
        <v>7903</v>
      </c>
      <c r="F158" s="4">
        <v>1511</v>
      </c>
      <c r="G158" s="4">
        <v>6044000</v>
      </c>
      <c r="H158" s="4">
        <v>0</v>
      </c>
      <c r="I158" s="4">
        <v>0</v>
      </c>
      <c r="J158" s="4">
        <f>SUM(F158,I158)</f>
        <v>1511</v>
      </c>
      <c r="K158" s="4">
        <f>SUM(G158,I158)</f>
        <v>6044000</v>
      </c>
      <c r="L158" s="4">
        <v>0</v>
      </c>
      <c r="M158" s="4">
        <f t="shared" si="7"/>
        <v>6392</v>
      </c>
      <c r="N158" s="4">
        <f>M158*4000</f>
        <v>25568000</v>
      </c>
    </row>
    <row r="159" spans="1:14">
      <c r="A159" s="4"/>
      <c r="B159" s="7" t="s">
        <v>14</v>
      </c>
      <c r="C159" s="4">
        <v>323</v>
      </c>
      <c r="D159" s="4">
        <v>186</v>
      </c>
      <c r="E159" s="4">
        <v>509</v>
      </c>
      <c r="F159" s="4">
        <v>0</v>
      </c>
      <c r="G159" s="4">
        <v>0</v>
      </c>
      <c r="H159" s="4">
        <v>0</v>
      </c>
      <c r="I159" s="4">
        <v>0</v>
      </c>
      <c r="J159" s="4">
        <f t="shared" si="6"/>
        <v>0</v>
      </c>
      <c r="K159" s="4">
        <f t="shared" si="6"/>
        <v>0</v>
      </c>
      <c r="L159" s="4">
        <v>0</v>
      </c>
      <c r="M159" s="4">
        <f t="shared" si="7"/>
        <v>509</v>
      </c>
      <c r="N159" s="4">
        <f>M159*4000</f>
        <v>2036000</v>
      </c>
    </row>
    <row r="160" spans="1:14">
      <c r="A160" s="4"/>
      <c r="B160" s="7" t="s">
        <v>15</v>
      </c>
      <c r="C160" s="4">
        <v>7861</v>
      </c>
      <c r="D160" s="4">
        <v>1613</v>
      </c>
      <c r="E160" s="4">
        <v>9474</v>
      </c>
      <c r="F160" s="4">
        <v>1550</v>
      </c>
      <c r="G160" s="4">
        <v>1550000</v>
      </c>
      <c r="H160" s="4">
        <v>0</v>
      </c>
      <c r="I160" s="4">
        <v>0</v>
      </c>
      <c r="J160" s="4">
        <f t="shared" si="6"/>
        <v>1550</v>
      </c>
      <c r="K160" s="4">
        <f t="shared" si="6"/>
        <v>1550000</v>
      </c>
      <c r="L160" s="4">
        <v>0</v>
      </c>
      <c r="M160" s="4">
        <f t="shared" si="7"/>
        <v>7924</v>
      </c>
      <c r="N160" s="4">
        <f>M160*1000</f>
        <v>7924000</v>
      </c>
    </row>
    <row r="161" spans="1:14">
      <c r="A161" s="4"/>
      <c r="B161" s="7" t="s">
        <v>16</v>
      </c>
      <c r="C161" s="4">
        <v>147</v>
      </c>
      <c r="D161" s="4">
        <v>91</v>
      </c>
      <c r="E161" s="4">
        <v>238</v>
      </c>
      <c r="F161" s="4">
        <v>17</v>
      </c>
      <c r="G161" s="4">
        <v>425000</v>
      </c>
      <c r="H161" s="4">
        <v>0</v>
      </c>
      <c r="I161" s="4">
        <v>0</v>
      </c>
      <c r="J161" s="4">
        <f t="shared" si="6"/>
        <v>17</v>
      </c>
      <c r="K161" s="4">
        <f t="shared" si="6"/>
        <v>425000</v>
      </c>
      <c r="L161" s="4">
        <v>0</v>
      </c>
      <c r="M161" s="4">
        <f t="shared" si="7"/>
        <v>221</v>
      </c>
      <c r="N161" s="4">
        <f>M161*25000</f>
        <v>5525000</v>
      </c>
    </row>
    <row r="162" spans="1:14">
      <c r="A162" s="4"/>
      <c r="B162" s="7" t="s">
        <v>17</v>
      </c>
      <c r="C162" s="4">
        <v>5</v>
      </c>
      <c r="D162" s="4">
        <v>6</v>
      </c>
      <c r="E162" s="4">
        <v>11</v>
      </c>
      <c r="F162" s="4">
        <v>0</v>
      </c>
      <c r="G162" s="4">
        <v>0</v>
      </c>
      <c r="H162" s="4">
        <v>0</v>
      </c>
      <c r="I162" s="4">
        <v>0</v>
      </c>
      <c r="J162" s="4">
        <f t="shared" si="6"/>
        <v>0</v>
      </c>
      <c r="K162" s="4">
        <f t="shared" si="6"/>
        <v>0</v>
      </c>
      <c r="L162" s="4">
        <v>0</v>
      </c>
      <c r="M162" s="4">
        <f t="shared" ref="M162:M193" si="8">E162-J162-L162</f>
        <v>11</v>
      </c>
      <c r="N162" s="4">
        <f>M162*8000</f>
        <v>88000</v>
      </c>
    </row>
    <row r="163" spans="1:14">
      <c r="A163" s="4" t="s">
        <v>44</v>
      </c>
      <c r="B163" s="7" t="s">
        <v>12</v>
      </c>
      <c r="C163" s="4">
        <v>0</v>
      </c>
      <c r="D163" s="4">
        <v>0</v>
      </c>
      <c r="E163" s="4">
        <v>0</v>
      </c>
      <c r="F163" s="4">
        <v>0</v>
      </c>
      <c r="G163" s="4">
        <v>0</v>
      </c>
      <c r="H163" s="4">
        <v>0</v>
      </c>
      <c r="I163" s="4">
        <v>0</v>
      </c>
      <c r="J163" s="4">
        <f t="shared" si="6"/>
        <v>0</v>
      </c>
      <c r="K163" s="4">
        <f t="shared" si="6"/>
        <v>0</v>
      </c>
      <c r="L163" s="4">
        <v>0</v>
      </c>
      <c r="M163" s="4">
        <f t="shared" si="8"/>
        <v>0</v>
      </c>
      <c r="N163" s="4"/>
    </row>
    <row r="164" spans="1:14">
      <c r="A164" s="4"/>
      <c r="B164" s="7" t="s">
        <v>13</v>
      </c>
      <c r="C164" s="4">
        <v>0</v>
      </c>
      <c r="D164" s="4">
        <v>0</v>
      </c>
      <c r="E164" s="4">
        <v>0</v>
      </c>
      <c r="F164" s="4">
        <v>0</v>
      </c>
      <c r="G164" s="4">
        <v>0</v>
      </c>
      <c r="H164" s="4">
        <v>0</v>
      </c>
      <c r="I164" s="4">
        <v>0</v>
      </c>
      <c r="J164" s="4">
        <f t="shared" si="6"/>
        <v>0</v>
      </c>
      <c r="K164" s="4">
        <f t="shared" si="6"/>
        <v>0</v>
      </c>
      <c r="L164" s="4">
        <v>0</v>
      </c>
      <c r="M164" s="4">
        <f t="shared" si="8"/>
        <v>0</v>
      </c>
      <c r="N164" s="4">
        <f>M164*4000</f>
        <v>0</v>
      </c>
    </row>
    <row r="165" spans="1:14">
      <c r="A165" s="4"/>
      <c r="B165" s="7" t="s">
        <v>14</v>
      </c>
      <c r="C165" s="4">
        <v>0</v>
      </c>
      <c r="D165" s="4">
        <v>0</v>
      </c>
      <c r="E165" s="4">
        <v>0</v>
      </c>
      <c r="F165" s="4">
        <v>0</v>
      </c>
      <c r="G165" s="4">
        <v>0</v>
      </c>
      <c r="H165" s="4">
        <v>0</v>
      </c>
      <c r="I165" s="4">
        <v>0</v>
      </c>
      <c r="J165" s="4">
        <f t="shared" si="6"/>
        <v>0</v>
      </c>
      <c r="K165" s="4">
        <f t="shared" si="6"/>
        <v>0</v>
      </c>
      <c r="L165" s="4">
        <v>0</v>
      </c>
      <c r="M165" s="4">
        <f t="shared" si="8"/>
        <v>0</v>
      </c>
      <c r="N165" s="4">
        <f>M165*4000</f>
        <v>0</v>
      </c>
    </row>
    <row r="166" spans="1:14">
      <c r="A166" s="4"/>
      <c r="B166" s="7" t="s">
        <v>15</v>
      </c>
      <c r="C166" s="4">
        <v>0</v>
      </c>
      <c r="D166" s="4">
        <v>0</v>
      </c>
      <c r="E166" s="4">
        <v>0</v>
      </c>
      <c r="F166" s="4">
        <v>0</v>
      </c>
      <c r="G166" s="4">
        <v>0</v>
      </c>
      <c r="H166" s="4">
        <v>0</v>
      </c>
      <c r="I166" s="4">
        <v>0</v>
      </c>
      <c r="J166" s="4">
        <f t="shared" si="6"/>
        <v>0</v>
      </c>
      <c r="K166" s="4">
        <f t="shared" si="6"/>
        <v>0</v>
      </c>
      <c r="L166" s="4">
        <v>0</v>
      </c>
      <c r="M166" s="4">
        <f t="shared" si="8"/>
        <v>0</v>
      </c>
      <c r="N166" s="4">
        <f>M166*1000</f>
        <v>0</v>
      </c>
    </row>
    <row r="167" spans="1:14">
      <c r="A167" s="4"/>
      <c r="B167" s="7" t="s">
        <v>16</v>
      </c>
      <c r="C167" s="4">
        <v>0</v>
      </c>
      <c r="D167" s="4">
        <v>0</v>
      </c>
      <c r="E167" s="4">
        <v>0</v>
      </c>
      <c r="F167" s="4">
        <v>0</v>
      </c>
      <c r="G167" s="4">
        <v>0</v>
      </c>
      <c r="H167" s="4">
        <v>0</v>
      </c>
      <c r="I167" s="4">
        <v>0</v>
      </c>
      <c r="J167" s="4">
        <f t="shared" si="6"/>
        <v>0</v>
      </c>
      <c r="K167" s="4">
        <f t="shared" si="6"/>
        <v>0</v>
      </c>
      <c r="L167" s="4">
        <v>0</v>
      </c>
      <c r="M167" s="4">
        <f t="shared" si="8"/>
        <v>0</v>
      </c>
      <c r="N167" s="4">
        <f>M167*25000</f>
        <v>0</v>
      </c>
    </row>
    <row r="168" spans="1:14">
      <c r="A168" s="4"/>
      <c r="B168" s="7" t="s">
        <v>17</v>
      </c>
      <c r="C168" s="4">
        <v>0</v>
      </c>
      <c r="D168" s="4">
        <v>0</v>
      </c>
      <c r="E168" s="4">
        <v>0</v>
      </c>
      <c r="F168" s="4">
        <v>0</v>
      </c>
      <c r="G168" s="4">
        <v>0</v>
      </c>
      <c r="H168" s="4">
        <v>0</v>
      </c>
      <c r="I168" s="4">
        <v>0</v>
      </c>
      <c r="J168" s="4">
        <f t="shared" si="6"/>
        <v>0</v>
      </c>
      <c r="K168" s="4">
        <f t="shared" si="6"/>
        <v>0</v>
      </c>
      <c r="L168" s="4">
        <v>0</v>
      </c>
      <c r="M168" s="4">
        <f t="shared" si="8"/>
        <v>0</v>
      </c>
      <c r="N168" s="4">
        <f>M168*8000</f>
        <v>0</v>
      </c>
    </row>
    <row r="169" spans="1:14">
      <c r="A169" s="4" t="s">
        <v>45</v>
      </c>
      <c r="B169" s="7" t="s">
        <v>12</v>
      </c>
      <c r="C169" s="4">
        <v>89</v>
      </c>
      <c r="D169" s="4">
        <v>630</v>
      </c>
      <c r="E169" s="4">
        <v>719</v>
      </c>
      <c r="F169" s="4">
        <v>459</v>
      </c>
      <c r="G169" s="4">
        <v>2145000</v>
      </c>
      <c r="H169" s="4">
        <v>164</v>
      </c>
      <c r="I169" s="4">
        <v>1240000</v>
      </c>
      <c r="J169" s="4">
        <f t="shared" si="6"/>
        <v>623</v>
      </c>
      <c r="K169" s="4">
        <f t="shared" si="6"/>
        <v>3385000</v>
      </c>
      <c r="L169" s="4">
        <v>0</v>
      </c>
      <c r="M169" s="4">
        <f t="shared" si="8"/>
        <v>96</v>
      </c>
      <c r="N169" s="4">
        <v>288000</v>
      </c>
    </row>
    <row r="170" spans="1:14">
      <c r="A170" s="4"/>
      <c r="B170" s="7" t="s">
        <v>13</v>
      </c>
      <c r="C170" s="4">
        <v>345</v>
      </c>
      <c r="D170" s="4">
        <v>1514</v>
      </c>
      <c r="E170" s="4">
        <v>1859</v>
      </c>
      <c r="F170" s="4">
        <v>1244</v>
      </c>
      <c r="G170" s="4">
        <v>4976000</v>
      </c>
      <c r="H170" s="4">
        <v>270</v>
      </c>
      <c r="I170" s="4">
        <v>1080000</v>
      </c>
      <c r="J170" s="4">
        <f t="shared" si="6"/>
        <v>1514</v>
      </c>
      <c r="K170" s="4">
        <f t="shared" si="6"/>
        <v>6056000</v>
      </c>
      <c r="L170" s="4">
        <v>0</v>
      </c>
      <c r="M170" s="4">
        <f t="shared" si="8"/>
        <v>345</v>
      </c>
      <c r="N170" s="4">
        <f>M170*4000</f>
        <v>1380000</v>
      </c>
    </row>
    <row r="171" spans="1:14">
      <c r="A171" s="4"/>
      <c r="B171" s="7" t="s">
        <v>14</v>
      </c>
      <c r="C171" s="4">
        <v>1265</v>
      </c>
      <c r="D171" s="4">
        <v>0</v>
      </c>
      <c r="E171" s="4">
        <v>1265</v>
      </c>
      <c r="F171" s="4">
        <v>665</v>
      </c>
      <c r="G171" s="4">
        <v>2660000</v>
      </c>
      <c r="H171" s="4">
        <v>78</v>
      </c>
      <c r="I171" s="4">
        <v>312000</v>
      </c>
      <c r="J171" s="4">
        <f t="shared" si="6"/>
        <v>743</v>
      </c>
      <c r="K171" s="4">
        <f t="shared" si="6"/>
        <v>2972000</v>
      </c>
      <c r="L171" s="4">
        <v>0</v>
      </c>
      <c r="M171" s="4">
        <f t="shared" si="8"/>
        <v>522</v>
      </c>
      <c r="N171" s="4">
        <f>M171*4000</f>
        <v>2088000</v>
      </c>
    </row>
    <row r="172" spans="1:14">
      <c r="A172" s="4"/>
      <c r="B172" s="7" t="s">
        <v>15</v>
      </c>
      <c r="C172" s="4">
        <v>1324</v>
      </c>
      <c r="D172" s="4">
        <v>0</v>
      </c>
      <c r="E172" s="4">
        <v>1324</v>
      </c>
      <c r="F172" s="4">
        <v>700</v>
      </c>
      <c r="G172" s="4">
        <v>700000</v>
      </c>
      <c r="H172" s="4">
        <v>74</v>
      </c>
      <c r="I172" s="4">
        <v>74000</v>
      </c>
      <c r="J172" s="4">
        <f t="shared" si="6"/>
        <v>774</v>
      </c>
      <c r="K172" s="4">
        <f t="shared" si="6"/>
        <v>774000</v>
      </c>
      <c r="L172" s="4">
        <v>0</v>
      </c>
      <c r="M172" s="4">
        <f t="shared" si="8"/>
        <v>550</v>
      </c>
      <c r="N172" s="4">
        <f>M172*1000</f>
        <v>550000</v>
      </c>
    </row>
    <row r="173" spans="1:14">
      <c r="A173" s="4"/>
      <c r="B173" s="7" t="s">
        <v>16</v>
      </c>
      <c r="C173" s="4">
        <v>178</v>
      </c>
      <c r="D173" s="4">
        <v>0</v>
      </c>
      <c r="E173" s="4">
        <v>178</v>
      </c>
      <c r="F173" s="4">
        <v>18</v>
      </c>
      <c r="G173" s="4">
        <v>450000</v>
      </c>
      <c r="H173" s="4">
        <v>5</v>
      </c>
      <c r="I173" s="4">
        <v>120000</v>
      </c>
      <c r="J173" s="4">
        <f t="shared" si="6"/>
        <v>23</v>
      </c>
      <c r="K173" s="4">
        <f t="shared" si="6"/>
        <v>570000</v>
      </c>
      <c r="L173" s="4">
        <v>0</v>
      </c>
      <c r="M173" s="4">
        <f t="shared" si="8"/>
        <v>155</v>
      </c>
      <c r="N173" s="4">
        <f>M173*25000</f>
        <v>3875000</v>
      </c>
    </row>
    <row r="174" spans="1:14">
      <c r="A174" s="4"/>
      <c r="B174" s="7" t="s">
        <v>17</v>
      </c>
      <c r="C174" s="4">
        <v>2</v>
      </c>
      <c r="D174" s="4">
        <v>20</v>
      </c>
      <c r="E174" s="4">
        <v>22</v>
      </c>
      <c r="F174" s="4">
        <v>0</v>
      </c>
      <c r="G174" s="4">
        <v>0</v>
      </c>
      <c r="H174" s="4">
        <v>20</v>
      </c>
      <c r="I174" s="4">
        <v>186000</v>
      </c>
      <c r="J174" s="4">
        <f t="shared" si="6"/>
        <v>20</v>
      </c>
      <c r="K174" s="4">
        <f t="shared" si="6"/>
        <v>186000</v>
      </c>
      <c r="L174" s="4">
        <v>0</v>
      </c>
      <c r="M174" s="4">
        <f t="shared" si="8"/>
        <v>2</v>
      </c>
      <c r="N174" s="4">
        <f>M174*8000</f>
        <v>16000</v>
      </c>
    </row>
    <row r="175" spans="1:14">
      <c r="A175" s="4" t="s">
        <v>46</v>
      </c>
      <c r="B175" s="7" t="s">
        <v>12</v>
      </c>
      <c r="C175" s="4">
        <v>0</v>
      </c>
      <c r="D175" s="4">
        <v>0</v>
      </c>
      <c r="E175" s="4">
        <v>0</v>
      </c>
      <c r="F175" s="4">
        <v>0</v>
      </c>
      <c r="G175" s="4">
        <v>0</v>
      </c>
      <c r="H175" s="4">
        <v>0</v>
      </c>
      <c r="I175" s="4">
        <v>0</v>
      </c>
      <c r="J175" s="4">
        <f t="shared" si="6"/>
        <v>0</v>
      </c>
      <c r="K175" s="4">
        <f t="shared" si="6"/>
        <v>0</v>
      </c>
      <c r="L175" s="4">
        <v>0</v>
      </c>
      <c r="M175" s="4">
        <f t="shared" si="8"/>
        <v>0</v>
      </c>
      <c r="N175" s="4"/>
    </row>
    <row r="176" spans="1:14">
      <c r="A176" s="4"/>
      <c r="B176" s="7" t="s">
        <v>13</v>
      </c>
      <c r="C176" s="4">
        <v>0</v>
      </c>
      <c r="D176" s="4">
        <v>0</v>
      </c>
      <c r="E176" s="4">
        <v>0</v>
      </c>
      <c r="F176" s="4">
        <v>0</v>
      </c>
      <c r="G176" s="4">
        <v>0</v>
      </c>
      <c r="H176" s="4">
        <v>0</v>
      </c>
      <c r="I176" s="4">
        <v>0</v>
      </c>
      <c r="J176" s="4">
        <f t="shared" si="6"/>
        <v>0</v>
      </c>
      <c r="K176" s="4">
        <f t="shared" si="6"/>
        <v>0</v>
      </c>
      <c r="L176" s="4">
        <v>0</v>
      </c>
      <c r="M176" s="4">
        <f t="shared" si="8"/>
        <v>0</v>
      </c>
      <c r="N176" s="4">
        <f>M176*4000</f>
        <v>0</v>
      </c>
    </row>
    <row r="177" spans="1:14">
      <c r="A177" s="4"/>
      <c r="B177" s="7" t="s">
        <v>14</v>
      </c>
      <c r="C177" s="4">
        <v>0</v>
      </c>
      <c r="D177" s="4">
        <v>0</v>
      </c>
      <c r="E177" s="4">
        <v>0</v>
      </c>
      <c r="F177" s="4">
        <v>0</v>
      </c>
      <c r="G177" s="4">
        <v>0</v>
      </c>
      <c r="H177" s="4">
        <v>0</v>
      </c>
      <c r="I177" s="4">
        <v>0</v>
      </c>
      <c r="J177" s="4">
        <f t="shared" si="6"/>
        <v>0</v>
      </c>
      <c r="K177" s="4">
        <f t="shared" si="6"/>
        <v>0</v>
      </c>
      <c r="L177" s="4">
        <v>0</v>
      </c>
      <c r="M177" s="4">
        <f t="shared" si="8"/>
        <v>0</v>
      </c>
      <c r="N177" s="4">
        <f>M177*4000</f>
        <v>0</v>
      </c>
    </row>
    <row r="178" spans="1:14">
      <c r="A178" s="4"/>
      <c r="B178" s="7" t="s">
        <v>15</v>
      </c>
      <c r="C178" s="4">
        <v>0</v>
      </c>
      <c r="D178" s="4">
        <v>0</v>
      </c>
      <c r="E178" s="4">
        <v>0</v>
      </c>
      <c r="F178" s="4">
        <v>0</v>
      </c>
      <c r="G178" s="4">
        <v>0</v>
      </c>
      <c r="H178" s="4">
        <v>0</v>
      </c>
      <c r="I178" s="4">
        <v>0</v>
      </c>
      <c r="J178" s="4">
        <f t="shared" si="6"/>
        <v>0</v>
      </c>
      <c r="K178" s="4">
        <f t="shared" si="6"/>
        <v>0</v>
      </c>
      <c r="L178" s="4">
        <v>0</v>
      </c>
      <c r="M178" s="4">
        <f t="shared" si="8"/>
        <v>0</v>
      </c>
      <c r="N178" s="4">
        <f>M178*1000</f>
        <v>0</v>
      </c>
    </row>
    <row r="179" spans="1:14">
      <c r="A179" s="4"/>
      <c r="B179" s="7" t="s">
        <v>16</v>
      </c>
      <c r="C179" s="4">
        <v>0</v>
      </c>
      <c r="D179" s="4">
        <v>0</v>
      </c>
      <c r="E179" s="4">
        <v>0</v>
      </c>
      <c r="F179" s="4">
        <v>0</v>
      </c>
      <c r="G179" s="4">
        <v>0</v>
      </c>
      <c r="H179" s="4">
        <v>0</v>
      </c>
      <c r="I179" s="4">
        <v>0</v>
      </c>
      <c r="J179" s="4">
        <f t="shared" ref="J179:K198" si="9">SUM(F179,H179)</f>
        <v>0</v>
      </c>
      <c r="K179" s="4">
        <f t="shared" si="9"/>
        <v>0</v>
      </c>
      <c r="L179" s="4">
        <v>0</v>
      </c>
      <c r="M179" s="4">
        <f t="shared" si="8"/>
        <v>0</v>
      </c>
      <c r="N179" s="4">
        <f>M179*25000</f>
        <v>0</v>
      </c>
    </row>
    <row r="180" spans="1:14">
      <c r="A180" s="4"/>
      <c r="B180" s="7" t="s">
        <v>17</v>
      </c>
      <c r="C180" s="4">
        <v>0</v>
      </c>
      <c r="D180" s="4">
        <v>0</v>
      </c>
      <c r="E180" s="4">
        <v>0</v>
      </c>
      <c r="F180" s="4">
        <v>0</v>
      </c>
      <c r="G180" s="4">
        <v>0</v>
      </c>
      <c r="H180" s="4">
        <v>0</v>
      </c>
      <c r="I180" s="4">
        <v>0</v>
      </c>
      <c r="J180" s="4">
        <f t="shared" si="9"/>
        <v>0</v>
      </c>
      <c r="K180" s="4">
        <f t="shared" si="9"/>
        <v>0</v>
      </c>
      <c r="L180" s="4">
        <v>0</v>
      </c>
      <c r="M180" s="4">
        <f t="shared" si="8"/>
        <v>0</v>
      </c>
      <c r="N180" s="4">
        <f>M180*8000</f>
        <v>0</v>
      </c>
    </row>
    <row r="181" spans="1:14">
      <c r="A181" s="4" t="s">
        <v>47</v>
      </c>
      <c r="B181" s="7" t="s">
        <v>12</v>
      </c>
      <c r="C181" s="4">
        <v>0</v>
      </c>
      <c r="D181" s="4">
        <v>0</v>
      </c>
      <c r="E181" s="4">
        <v>0</v>
      </c>
      <c r="F181" s="4">
        <v>0</v>
      </c>
      <c r="G181" s="4">
        <v>0</v>
      </c>
      <c r="H181" s="4">
        <v>0</v>
      </c>
      <c r="I181" s="4">
        <v>0</v>
      </c>
      <c r="J181" s="4">
        <f t="shared" si="9"/>
        <v>0</v>
      </c>
      <c r="K181" s="4">
        <f t="shared" si="9"/>
        <v>0</v>
      </c>
      <c r="L181" s="4">
        <v>0</v>
      </c>
      <c r="M181" s="4">
        <f t="shared" si="8"/>
        <v>0</v>
      </c>
      <c r="N181" s="4"/>
    </row>
    <row r="182" spans="1:14">
      <c r="A182" s="4"/>
      <c r="B182" s="7" t="s">
        <v>13</v>
      </c>
      <c r="C182" s="4">
        <v>0</v>
      </c>
      <c r="D182" s="4">
        <v>0</v>
      </c>
      <c r="E182" s="4">
        <v>0</v>
      </c>
      <c r="F182" s="4">
        <v>0</v>
      </c>
      <c r="G182" s="4">
        <v>0</v>
      </c>
      <c r="H182" s="4">
        <v>0</v>
      </c>
      <c r="I182" s="4">
        <v>0</v>
      </c>
      <c r="J182" s="4">
        <f t="shared" si="9"/>
        <v>0</v>
      </c>
      <c r="K182" s="4">
        <f t="shared" si="9"/>
        <v>0</v>
      </c>
      <c r="L182" s="4">
        <v>0</v>
      </c>
      <c r="M182" s="4">
        <f t="shared" si="8"/>
        <v>0</v>
      </c>
      <c r="N182" s="4">
        <f>M182*4000</f>
        <v>0</v>
      </c>
    </row>
    <row r="183" spans="1:14">
      <c r="A183" s="4"/>
      <c r="B183" s="7" t="s">
        <v>14</v>
      </c>
      <c r="C183" s="4">
        <v>0</v>
      </c>
      <c r="D183" s="4">
        <v>0</v>
      </c>
      <c r="E183" s="4">
        <v>0</v>
      </c>
      <c r="F183" s="4">
        <v>0</v>
      </c>
      <c r="G183" s="4">
        <v>0</v>
      </c>
      <c r="H183" s="4">
        <v>0</v>
      </c>
      <c r="I183" s="4">
        <v>0</v>
      </c>
      <c r="J183" s="4">
        <f t="shared" si="9"/>
        <v>0</v>
      </c>
      <c r="K183" s="4">
        <f t="shared" si="9"/>
        <v>0</v>
      </c>
      <c r="L183" s="4">
        <v>0</v>
      </c>
      <c r="M183" s="4">
        <f t="shared" si="8"/>
        <v>0</v>
      </c>
      <c r="N183" s="4">
        <f>M183*4000</f>
        <v>0</v>
      </c>
    </row>
    <row r="184" spans="1:14">
      <c r="A184" s="4"/>
      <c r="B184" s="7" t="s">
        <v>15</v>
      </c>
      <c r="C184" s="4">
        <v>0</v>
      </c>
      <c r="D184" s="4">
        <v>0</v>
      </c>
      <c r="E184" s="4">
        <v>0</v>
      </c>
      <c r="F184" s="4">
        <v>0</v>
      </c>
      <c r="G184" s="4">
        <v>0</v>
      </c>
      <c r="H184" s="4">
        <v>0</v>
      </c>
      <c r="I184" s="4">
        <v>0</v>
      </c>
      <c r="J184" s="4">
        <f t="shared" si="9"/>
        <v>0</v>
      </c>
      <c r="K184" s="4">
        <f t="shared" si="9"/>
        <v>0</v>
      </c>
      <c r="L184" s="4">
        <v>0</v>
      </c>
      <c r="M184" s="4">
        <f t="shared" si="8"/>
        <v>0</v>
      </c>
      <c r="N184" s="4">
        <f>M184*1000</f>
        <v>0</v>
      </c>
    </row>
    <row r="185" spans="1:14">
      <c r="A185" s="4"/>
      <c r="B185" s="7" t="s">
        <v>16</v>
      </c>
      <c r="C185" s="4">
        <v>0</v>
      </c>
      <c r="D185" s="4">
        <v>0</v>
      </c>
      <c r="E185" s="4">
        <v>0</v>
      </c>
      <c r="F185" s="4">
        <v>0</v>
      </c>
      <c r="G185" s="4">
        <v>0</v>
      </c>
      <c r="H185" s="4">
        <v>0</v>
      </c>
      <c r="I185" s="4">
        <v>0</v>
      </c>
      <c r="J185" s="4">
        <f t="shared" si="9"/>
        <v>0</v>
      </c>
      <c r="K185" s="4">
        <f t="shared" si="9"/>
        <v>0</v>
      </c>
      <c r="L185" s="4">
        <v>0</v>
      </c>
      <c r="M185" s="4">
        <f t="shared" si="8"/>
        <v>0</v>
      </c>
      <c r="N185" s="4">
        <f>M185*25000</f>
        <v>0</v>
      </c>
    </row>
    <row r="186" spans="1:14">
      <c r="A186" s="4"/>
      <c r="B186" s="7" t="s">
        <v>17</v>
      </c>
      <c r="C186" s="4">
        <v>0</v>
      </c>
      <c r="D186" s="4">
        <v>0</v>
      </c>
      <c r="E186" s="4">
        <v>0</v>
      </c>
      <c r="F186" s="4">
        <v>0</v>
      </c>
      <c r="G186" s="4">
        <v>0</v>
      </c>
      <c r="H186" s="4">
        <v>0</v>
      </c>
      <c r="I186" s="4">
        <v>0</v>
      </c>
      <c r="J186" s="4">
        <f t="shared" si="9"/>
        <v>0</v>
      </c>
      <c r="K186" s="4">
        <f t="shared" si="9"/>
        <v>0</v>
      </c>
      <c r="L186" s="4">
        <v>0</v>
      </c>
      <c r="M186" s="4">
        <f t="shared" si="8"/>
        <v>0</v>
      </c>
      <c r="N186" s="4">
        <f>M186*8000</f>
        <v>0</v>
      </c>
    </row>
    <row r="187" spans="1:14">
      <c r="A187" s="4" t="s">
        <v>48</v>
      </c>
      <c r="B187" s="7" t="s">
        <v>12</v>
      </c>
      <c r="C187" s="4">
        <v>225</v>
      </c>
      <c r="D187" s="4">
        <v>0</v>
      </c>
      <c r="E187" s="4">
        <v>225</v>
      </c>
      <c r="F187" s="4">
        <v>0</v>
      </c>
      <c r="G187" s="4">
        <v>0</v>
      </c>
      <c r="H187" s="4">
        <v>0</v>
      </c>
      <c r="I187" s="4">
        <v>0</v>
      </c>
      <c r="J187" s="4">
        <v>0</v>
      </c>
      <c r="K187" s="4">
        <v>0</v>
      </c>
      <c r="L187" s="4">
        <v>0</v>
      </c>
      <c r="M187" s="4">
        <f t="shared" si="8"/>
        <v>225</v>
      </c>
      <c r="N187" s="4">
        <v>675000</v>
      </c>
    </row>
    <row r="188" spans="1:14">
      <c r="A188" s="4"/>
      <c r="B188" s="7" t="s">
        <v>13</v>
      </c>
      <c r="C188" s="4">
        <v>2339</v>
      </c>
      <c r="D188" s="4">
        <v>4177</v>
      </c>
      <c r="E188" s="4">
        <v>6516</v>
      </c>
      <c r="F188" s="4">
        <v>2700</v>
      </c>
      <c r="G188" s="4">
        <v>10773000</v>
      </c>
      <c r="H188" s="4">
        <v>1477</v>
      </c>
      <c r="I188" s="4">
        <v>5895781</v>
      </c>
      <c r="J188" s="4">
        <f t="shared" si="9"/>
        <v>4177</v>
      </c>
      <c r="K188" s="4">
        <f t="shared" si="9"/>
        <v>16668781</v>
      </c>
      <c r="L188" s="4">
        <v>0</v>
      </c>
      <c r="M188" s="4">
        <f t="shared" si="8"/>
        <v>2339</v>
      </c>
      <c r="N188" s="4">
        <f>M188*4000</f>
        <v>9356000</v>
      </c>
    </row>
    <row r="189" spans="1:14">
      <c r="A189" s="4"/>
      <c r="B189" s="7" t="s">
        <v>14</v>
      </c>
      <c r="C189" s="4">
        <v>5275</v>
      </c>
      <c r="D189" s="4">
        <v>1160</v>
      </c>
      <c r="E189" s="4">
        <v>6435</v>
      </c>
      <c r="F189" s="4">
        <v>1377</v>
      </c>
      <c r="G189" s="4">
        <v>5493965</v>
      </c>
      <c r="H189" s="4">
        <v>1160</v>
      </c>
      <c r="I189" s="4">
        <v>4634216</v>
      </c>
      <c r="J189" s="4">
        <f t="shared" si="9"/>
        <v>2537</v>
      </c>
      <c r="K189" s="4">
        <f t="shared" si="9"/>
        <v>10128181</v>
      </c>
      <c r="L189" s="4">
        <v>0</v>
      </c>
      <c r="M189" s="4">
        <f t="shared" si="8"/>
        <v>3898</v>
      </c>
      <c r="N189" s="4">
        <f>M189*4000</f>
        <v>15592000</v>
      </c>
    </row>
    <row r="190" spans="1:14">
      <c r="A190" s="4"/>
      <c r="B190" s="7" t="s">
        <v>15</v>
      </c>
      <c r="C190" s="4">
        <v>2240</v>
      </c>
      <c r="D190" s="4">
        <v>4288</v>
      </c>
      <c r="E190" s="4">
        <v>6528</v>
      </c>
      <c r="F190" s="4">
        <v>2484</v>
      </c>
      <c r="G190" s="4">
        <v>2475216</v>
      </c>
      <c r="H190" s="4">
        <v>1804</v>
      </c>
      <c r="I190" s="4">
        <v>1787857</v>
      </c>
      <c r="J190" s="4">
        <f t="shared" si="9"/>
        <v>4288</v>
      </c>
      <c r="K190" s="4">
        <f t="shared" si="9"/>
        <v>4263073</v>
      </c>
      <c r="L190" s="4">
        <v>0</v>
      </c>
      <c r="M190" s="4">
        <f t="shared" si="8"/>
        <v>2240</v>
      </c>
      <c r="N190" s="4">
        <f>M190*1000</f>
        <v>2240000</v>
      </c>
    </row>
    <row r="191" spans="1:14">
      <c r="A191" s="4"/>
      <c r="B191" s="7" t="s">
        <v>16</v>
      </c>
      <c r="C191" s="4">
        <v>73</v>
      </c>
      <c r="D191" s="4">
        <v>0</v>
      </c>
      <c r="E191" s="4">
        <v>73</v>
      </c>
      <c r="F191" s="4">
        <v>49</v>
      </c>
      <c r="G191" s="4">
        <v>1225000</v>
      </c>
      <c r="H191" s="4">
        <v>16</v>
      </c>
      <c r="I191" s="4">
        <v>400000</v>
      </c>
      <c r="J191" s="4">
        <f t="shared" si="9"/>
        <v>65</v>
      </c>
      <c r="K191" s="4">
        <f t="shared" si="9"/>
        <v>1625000</v>
      </c>
      <c r="L191" s="4">
        <v>0</v>
      </c>
      <c r="M191" s="4">
        <f t="shared" si="8"/>
        <v>8</v>
      </c>
      <c r="N191" s="4">
        <f>M191*25000</f>
        <v>200000</v>
      </c>
    </row>
    <row r="192" spans="1:14">
      <c r="A192" s="4"/>
      <c r="B192" s="7" t="s">
        <v>17</v>
      </c>
      <c r="C192" s="4">
        <v>7</v>
      </c>
      <c r="D192" s="4">
        <v>0</v>
      </c>
      <c r="E192" s="4">
        <v>7</v>
      </c>
      <c r="F192" s="4">
        <v>0</v>
      </c>
      <c r="G192" s="4">
        <v>0</v>
      </c>
      <c r="H192" s="4">
        <v>0</v>
      </c>
      <c r="I192" s="4">
        <v>0</v>
      </c>
      <c r="J192" s="4">
        <f t="shared" si="9"/>
        <v>0</v>
      </c>
      <c r="K192" s="4">
        <f t="shared" si="9"/>
        <v>0</v>
      </c>
      <c r="L192" s="4">
        <v>0</v>
      </c>
      <c r="M192" s="4">
        <f t="shared" si="8"/>
        <v>7</v>
      </c>
      <c r="N192" s="4">
        <f>M192*8000</f>
        <v>56000</v>
      </c>
    </row>
    <row r="193" spans="1:14">
      <c r="A193" s="4" t="s">
        <v>49</v>
      </c>
      <c r="B193" s="7" t="s">
        <v>12</v>
      </c>
      <c r="C193" s="4">
        <v>3789</v>
      </c>
      <c r="D193" s="4">
        <v>0</v>
      </c>
      <c r="E193" s="4">
        <v>3789</v>
      </c>
      <c r="F193" s="4">
        <v>120</v>
      </c>
      <c r="G193" s="4">
        <v>770000</v>
      </c>
      <c r="H193" s="4">
        <v>31</v>
      </c>
      <c r="I193" s="4">
        <v>189000</v>
      </c>
      <c r="J193" s="4">
        <f t="shared" si="9"/>
        <v>151</v>
      </c>
      <c r="K193" s="4">
        <f t="shared" si="9"/>
        <v>959000</v>
      </c>
      <c r="L193" s="4">
        <v>0</v>
      </c>
      <c r="M193" s="4">
        <f t="shared" si="8"/>
        <v>3638</v>
      </c>
      <c r="N193" s="4">
        <v>10914000</v>
      </c>
    </row>
    <row r="194" spans="1:14">
      <c r="A194" s="4"/>
      <c r="B194" s="7" t="s">
        <v>13</v>
      </c>
      <c r="C194" s="4">
        <v>12125</v>
      </c>
      <c r="D194" s="4">
        <v>0</v>
      </c>
      <c r="E194" s="4">
        <v>12125</v>
      </c>
      <c r="F194" s="4">
        <v>0</v>
      </c>
      <c r="G194" s="4">
        <v>0</v>
      </c>
      <c r="H194" s="4">
        <v>0</v>
      </c>
      <c r="I194" s="4">
        <v>0</v>
      </c>
      <c r="J194" s="4">
        <v>0</v>
      </c>
      <c r="K194" s="4">
        <f t="shared" si="9"/>
        <v>0</v>
      </c>
      <c r="L194" s="4">
        <v>0</v>
      </c>
      <c r="M194" s="4">
        <f t="shared" ref="M194:M198" si="10">E194-J194-L194</f>
        <v>12125</v>
      </c>
      <c r="N194" s="4">
        <f>M194*4000</f>
        <v>48500000</v>
      </c>
    </row>
    <row r="195" spans="1:14">
      <c r="A195" s="4"/>
      <c r="B195" s="7" t="s">
        <v>14</v>
      </c>
      <c r="C195" s="4">
        <v>1646</v>
      </c>
      <c r="D195" s="4">
        <v>0</v>
      </c>
      <c r="E195" s="4">
        <v>1646</v>
      </c>
      <c r="F195" s="4">
        <v>0</v>
      </c>
      <c r="G195" s="4">
        <v>0</v>
      </c>
      <c r="H195" s="4">
        <v>0</v>
      </c>
      <c r="I195" s="4">
        <v>0</v>
      </c>
      <c r="J195" s="4">
        <f t="shared" si="9"/>
        <v>0</v>
      </c>
      <c r="K195" s="4">
        <f t="shared" si="9"/>
        <v>0</v>
      </c>
      <c r="L195" s="4">
        <v>0</v>
      </c>
      <c r="M195" s="4">
        <f t="shared" si="10"/>
        <v>1646</v>
      </c>
      <c r="N195" s="4">
        <f>M195*4000</f>
        <v>6584000</v>
      </c>
    </row>
    <row r="196" spans="1:14">
      <c r="A196" s="4"/>
      <c r="B196" s="7" t="s">
        <v>15</v>
      </c>
      <c r="C196" s="4">
        <v>6060</v>
      </c>
      <c r="D196" s="4">
        <v>0</v>
      </c>
      <c r="E196" s="4">
        <v>6060</v>
      </c>
      <c r="F196" s="4">
        <v>0</v>
      </c>
      <c r="G196" s="4">
        <v>0</v>
      </c>
      <c r="H196" s="4">
        <v>0</v>
      </c>
      <c r="I196" s="4">
        <v>0</v>
      </c>
      <c r="J196" s="4">
        <f t="shared" si="9"/>
        <v>0</v>
      </c>
      <c r="K196" s="4">
        <f t="shared" si="9"/>
        <v>0</v>
      </c>
      <c r="L196" s="4">
        <v>0</v>
      </c>
      <c r="M196" s="4">
        <f t="shared" si="10"/>
        <v>6060</v>
      </c>
      <c r="N196" s="4">
        <f>M196*1000</f>
        <v>6060000</v>
      </c>
    </row>
    <row r="197" spans="1:14">
      <c r="A197" s="4"/>
      <c r="B197" s="7" t="s">
        <v>16</v>
      </c>
      <c r="C197" s="4">
        <v>297</v>
      </c>
      <c r="D197" s="4">
        <v>0</v>
      </c>
      <c r="E197" s="4">
        <v>297</v>
      </c>
      <c r="F197" s="4">
        <v>0</v>
      </c>
      <c r="G197" s="4">
        <v>0</v>
      </c>
      <c r="H197" s="4">
        <v>0</v>
      </c>
      <c r="I197" s="4">
        <v>0</v>
      </c>
      <c r="J197" s="4">
        <f t="shared" si="9"/>
        <v>0</v>
      </c>
      <c r="K197" s="4">
        <f t="shared" si="9"/>
        <v>0</v>
      </c>
      <c r="L197" s="4">
        <v>0</v>
      </c>
      <c r="M197" s="4">
        <f t="shared" si="10"/>
        <v>297</v>
      </c>
      <c r="N197" s="4">
        <f>M197*25000</f>
        <v>7425000</v>
      </c>
    </row>
    <row r="198" spans="1:14">
      <c r="A198" s="4"/>
      <c r="B198" s="7" t="s">
        <v>17</v>
      </c>
      <c r="C198" s="4">
        <v>7</v>
      </c>
      <c r="D198" s="4">
        <v>0</v>
      </c>
      <c r="E198" s="4">
        <v>7</v>
      </c>
      <c r="F198" s="4">
        <v>0</v>
      </c>
      <c r="G198" s="4">
        <v>0</v>
      </c>
      <c r="H198" s="4">
        <v>7</v>
      </c>
      <c r="I198" s="4">
        <v>64000</v>
      </c>
      <c r="J198" s="4">
        <f t="shared" si="9"/>
        <v>7</v>
      </c>
      <c r="K198" s="4">
        <f t="shared" si="9"/>
        <v>64000</v>
      </c>
      <c r="L198" s="4">
        <v>0</v>
      </c>
      <c r="M198" s="4">
        <f t="shared" si="10"/>
        <v>0</v>
      </c>
      <c r="N198" s="4">
        <f>M198*8000</f>
        <v>0</v>
      </c>
    </row>
    <row r="199" spans="1:14" ht="22.5" customHeight="1">
      <c r="A199" s="4"/>
      <c r="B199" s="6" t="s">
        <v>51</v>
      </c>
      <c r="C199" s="6">
        <f t="shared" ref="C199:N199" si="11">SUM(C5:C198)</f>
        <v>225997</v>
      </c>
      <c r="D199" s="6">
        <f t="shared" si="11"/>
        <v>19543</v>
      </c>
      <c r="E199" s="6">
        <f t="shared" si="11"/>
        <v>244358</v>
      </c>
      <c r="F199" s="6">
        <f t="shared" si="11"/>
        <v>15505</v>
      </c>
      <c r="G199" s="6">
        <f t="shared" si="11"/>
        <v>51731681</v>
      </c>
      <c r="H199" s="6">
        <f t="shared" si="11"/>
        <v>5893</v>
      </c>
      <c r="I199" s="6">
        <f t="shared" si="11"/>
        <v>19819854</v>
      </c>
      <c r="J199" s="6">
        <f t="shared" si="11"/>
        <v>21398</v>
      </c>
      <c r="K199" s="6">
        <f t="shared" si="11"/>
        <v>71551535</v>
      </c>
      <c r="L199" s="6">
        <f t="shared" si="11"/>
        <v>0</v>
      </c>
      <c r="M199" s="6">
        <f t="shared" si="11"/>
        <v>225655</v>
      </c>
      <c r="N199" s="6">
        <f t="shared" si="11"/>
        <v>763338000</v>
      </c>
    </row>
  </sheetData>
  <mergeCells count="10">
    <mergeCell ref="A1:N2"/>
    <mergeCell ref="N3:N4"/>
    <mergeCell ref="L3:L4"/>
    <mergeCell ref="M3:M4"/>
    <mergeCell ref="A3:A4"/>
    <mergeCell ref="B3:B4"/>
    <mergeCell ref="C3:C4"/>
    <mergeCell ref="D3:D4"/>
    <mergeCell ref="E3:E4"/>
    <mergeCell ref="F3:K3"/>
  </mergeCells>
  <pageMargins left="0.86614173228346458" right="0.70866141732283472" top="0.31496062992125984" bottom="0.31496062992125984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8"/>
  <sheetViews>
    <sheetView workbookViewId="0">
      <selection activeCell="K17" sqref="K17"/>
    </sheetView>
  </sheetViews>
  <sheetFormatPr defaultRowHeight="15"/>
  <cols>
    <col min="1" max="1" width="6.7109375" bestFit="1" customWidth="1"/>
    <col min="2" max="2" width="13.28515625" bestFit="1" customWidth="1"/>
    <col min="3" max="3" width="15.140625" customWidth="1"/>
    <col min="4" max="4" width="13.42578125" customWidth="1"/>
    <col min="5" max="5" width="10.140625" customWidth="1"/>
    <col min="6" max="6" width="13.42578125" customWidth="1"/>
    <col min="7" max="7" width="10.5703125" customWidth="1"/>
    <col min="8" max="8" width="13.42578125" customWidth="1"/>
    <col min="9" max="9" width="15.140625" customWidth="1"/>
  </cols>
  <sheetData>
    <row r="1" spans="1:8" ht="24.75" customHeight="1">
      <c r="A1" s="51" t="s">
        <v>65</v>
      </c>
      <c r="B1" s="51"/>
      <c r="C1" s="51"/>
      <c r="D1" s="51"/>
      <c r="E1" s="51"/>
      <c r="F1" s="51"/>
      <c r="G1" s="51"/>
      <c r="H1" s="51"/>
    </row>
    <row r="2" spans="1:8" ht="15.75">
      <c r="A2" s="52" t="s">
        <v>54</v>
      </c>
      <c r="B2" s="52" t="s">
        <v>55</v>
      </c>
      <c r="C2" s="52" t="s">
        <v>56</v>
      </c>
      <c r="D2" s="52"/>
      <c r="E2" s="52" t="s">
        <v>57</v>
      </c>
      <c r="F2" s="52"/>
      <c r="G2" s="52" t="s">
        <v>15</v>
      </c>
      <c r="H2" s="52"/>
    </row>
    <row r="3" spans="1:8" ht="15.75">
      <c r="A3" s="52"/>
      <c r="B3" s="52"/>
      <c r="C3" s="12" t="s">
        <v>58</v>
      </c>
      <c r="D3" s="12" t="s">
        <v>59</v>
      </c>
      <c r="E3" s="12" t="s">
        <v>58</v>
      </c>
      <c r="F3" s="12" t="s">
        <v>59</v>
      </c>
      <c r="G3" s="12" t="s">
        <v>58</v>
      </c>
      <c r="H3" s="12" t="s">
        <v>59</v>
      </c>
    </row>
    <row r="4" spans="1:8" ht="15.75">
      <c r="A4" s="13">
        <v>1</v>
      </c>
      <c r="B4" s="11" t="s">
        <v>11</v>
      </c>
      <c r="C4" s="11">
        <v>3271</v>
      </c>
      <c r="D4" s="11">
        <f>C4*4000</f>
        <v>13084000</v>
      </c>
      <c r="E4" s="11">
        <v>2582</v>
      </c>
      <c r="F4" s="11">
        <f>E4*4000</f>
        <v>10328000</v>
      </c>
      <c r="G4" s="11">
        <v>3825</v>
      </c>
      <c r="H4" s="11">
        <f>G4*1000</f>
        <v>3825000</v>
      </c>
    </row>
    <row r="5" spans="1:8" ht="15.75">
      <c r="A5" s="13">
        <v>2</v>
      </c>
      <c r="B5" s="11" t="s">
        <v>18</v>
      </c>
      <c r="C5" s="11">
        <v>4809</v>
      </c>
      <c r="D5" s="11">
        <f t="shared" ref="D5:D35" si="0">C5*4000</f>
        <v>19236000</v>
      </c>
      <c r="E5" s="11">
        <v>1071</v>
      </c>
      <c r="F5" s="11">
        <f t="shared" ref="F5:F35" si="1">E5*4000</f>
        <v>4284000</v>
      </c>
      <c r="G5" s="11">
        <v>4884</v>
      </c>
      <c r="H5" s="11">
        <f t="shared" ref="H5:H35" si="2">G5*1000</f>
        <v>4884000</v>
      </c>
    </row>
    <row r="6" spans="1:8" ht="15.75">
      <c r="A6" s="13">
        <v>3</v>
      </c>
      <c r="B6" s="11" t="s">
        <v>60</v>
      </c>
      <c r="C6" s="11">
        <v>184</v>
      </c>
      <c r="D6" s="11">
        <f t="shared" si="0"/>
        <v>736000</v>
      </c>
      <c r="E6" s="11">
        <v>203</v>
      </c>
      <c r="F6" s="11">
        <f t="shared" si="1"/>
        <v>812000</v>
      </c>
      <c r="G6" s="11">
        <v>153</v>
      </c>
      <c r="H6" s="11">
        <f t="shared" si="2"/>
        <v>153000</v>
      </c>
    </row>
    <row r="7" spans="1:8" ht="15.75">
      <c r="A7" s="13">
        <v>4</v>
      </c>
      <c r="B7" s="11" t="s">
        <v>20</v>
      </c>
      <c r="C7" s="11">
        <v>730</v>
      </c>
      <c r="D7" s="11">
        <f t="shared" si="0"/>
        <v>2920000</v>
      </c>
      <c r="E7" s="11">
        <v>1213</v>
      </c>
      <c r="F7" s="11">
        <f t="shared" si="1"/>
        <v>4852000</v>
      </c>
      <c r="G7" s="11">
        <v>84</v>
      </c>
      <c r="H7" s="11">
        <f t="shared" si="2"/>
        <v>84000</v>
      </c>
    </row>
    <row r="8" spans="1:8" ht="15.75">
      <c r="A8" s="13">
        <v>5</v>
      </c>
      <c r="B8" s="11" t="s">
        <v>22</v>
      </c>
      <c r="C8" s="11">
        <v>4060</v>
      </c>
      <c r="D8" s="11">
        <f t="shared" si="0"/>
        <v>16240000</v>
      </c>
      <c r="E8" s="11">
        <v>1960</v>
      </c>
      <c r="F8" s="11">
        <f t="shared" si="1"/>
        <v>7840000</v>
      </c>
      <c r="G8" s="11">
        <v>2708</v>
      </c>
      <c r="H8" s="11">
        <f t="shared" si="2"/>
        <v>2708000</v>
      </c>
    </row>
    <row r="9" spans="1:8" ht="15.75">
      <c r="A9" s="13">
        <v>6</v>
      </c>
      <c r="B9" s="11" t="s">
        <v>23</v>
      </c>
      <c r="C9" s="11">
        <v>0</v>
      </c>
      <c r="D9" s="11">
        <f t="shared" si="0"/>
        <v>0</v>
      </c>
      <c r="E9" s="11">
        <v>0</v>
      </c>
      <c r="F9" s="11">
        <f t="shared" si="1"/>
        <v>0</v>
      </c>
      <c r="G9" s="11">
        <v>0</v>
      </c>
      <c r="H9" s="11">
        <f t="shared" si="2"/>
        <v>0</v>
      </c>
    </row>
    <row r="10" spans="1:8" ht="15.75">
      <c r="A10" s="13">
        <v>7</v>
      </c>
      <c r="B10" s="11" t="s">
        <v>24</v>
      </c>
      <c r="C10" s="11">
        <v>300</v>
      </c>
      <c r="D10" s="11">
        <f t="shared" si="0"/>
        <v>1200000</v>
      </c>
      <c r="E10" s="11">
        <v>62</v>
      </c>
      <c r="F10" s="11">
        <f t="shared" si="1"/>
        <v>248000</v>
      </c>
      <c r="G10" s="11">
        <v>300</v>
      </c>
      <c r="H10" s="11">
        <f t="shared" si="2"/>
        <v>300000</v>
      </c>
    </row>
    <row r="11" spans="1:8" ht="15.75">
      <c r="A11" s="13">
        <v>8</v>
      </c>
      <c r="B11" s="11" t="s">
        <v>25</v>
      </c>
      <c r="C11" s="11">
        <v>8931</v>
      </c>
      <c r="D11" s="11">
        <f t="shared" si="0"/>
        <v>35724000</v>
      </c>
      <c r="E11" s="11">
        <v>7831</v>
      </c>
      <c r="F11" s="11">
        <f t="shared" si="1"/>
        <v>31324000</v>
      </c>
      <c r="G11" s="11">
        <v>1166</v>
      </c>
      <c r="H11" s="11">
        <f t="shared" si="2"/>
        <v>1166000</v>
      </c>
    </row>
    <row r="12" spans="1:8" ht="15.75">
      <c r="A12" s="13">
        <v>9</v>
      </c>
      <c r="B12" s="11" t="s">
        <v>26</v>
      </c>
      <c r="C12" s="11">
        <v>0</v>
      </c>
      <c r="D12" s="11">
        <f t="shared" si="0"/>
        <v>0</v>
      </c>
      <c r="E12" s="11">
        <v>0</v>
      </c>
      <c r="F12" s="11">
        <f t="shared" si="1"/>
        <v>0</v>
      </c>
      <c r="G12" s="11">
        <v>0</v>
      </c>
      <c r="H12" s="11">
        <f t="shared" si="2"/>
        <v>0</v>
      </c>
    </row>
    <row r="13" spans="1:8" ht="15.75">
      <c r="A13" s="13">
        <v>10</v>
      </c>
      <c r="B13" s="11" t="s">
        <v>27</v>
      </c>
      <c r="C13" s="11">
        <v>7012</v>
      </c>
      <c r="D13" s="11">
        <f t="shared" si="0"/>
        <v>28048000</v>
      </c>
      <c r="E13" s="11">
        <v>1338</v>
      </c>
      <c r="F13" s="11">
        <f t="shared" si="1"/>
        <v>5352000</v>
      </c>
      <c r="G13" s="11">
        <v>0</v>
      </c>
      <c r="H13" s="11">
        <f t="shared" si="2"/>
        <v>0</v>
      </c>
    </row>
    <row r="14" spans="1:8" ht="15.75">
      <c r="A14" s="13">
        <v>11</v>
      </c>
      <c r="B14" s="11" t="s">
        <v>28</v>
      </c>
      <c r="C14" s="11">
        <v>0</v>
      </c>
      <c r="D14" s="11">
        <f t="shared" si="0"/>
        <v>0</v>
      </c>
      <c r="E14" s="11">
        <v>0</v>
      </c>
      <c r="F14" s="11">
        <f t="shared" si="1"/>
        <v>0</v>
      </c>
      <c r="G14" s="11">
        <v>0</v>
      </c>
      <c r="H14" s="11">
        <f t="shared" si="2"/>
        <v>0</v>
      </c>
    </row>
    <row r="15" spans="1:8" ht="15.75">
      <c r="A15" s="13">
        <v>12</v>
      </c>
      <c r="B15" s="11" t="s">
        <v>29</v>
      </c>
      <c r="C15" s="11">
        <v>1506</v>
      </c>
      <c r="D15" s="11">
        <f t="shared" si="0"/>
        <v>6024000</v>
      </c>
      <c r="E15" s="11">
        <v>566</v>
      </c>
      <c r="F15" s="11">
        <f t="shared" si="1"/>
        <v>2264000</v>
      </c>
      <c r="G15" s="11">
        <v>1307</v>
      </c>
      <c r="H15" s="11">
        <f t="shared" si="2"/>
        <v>1307000</v>
      </c>
    </row>
    <row r="16" spans="1:8" ht="15.75">
      <c r="A16" s="13">
        <v>13</v>
      </c>
      <c r="B16" s="11" t="s">
        <v>30</v>
      </c>
      <c r="C16" s="11">
        <v>2901</v>
      </c>
      <c r="D16" s="11">
        <f t="shared" si="0"/>
        <v>11604000</v>
      </c>
      <c r="E16" s="11">
        <v>2306</v>
      </c>
      <c r="F16" s="11">
        <f t="shared" si="1"/>
        <v>9224000</v>
      </c>
      <c r="G16" s="11">
        <v>2648</v>
      </c>
      <c r="H16" s="11">
        <f t="shared" si="2"/>
        <v>2648000</v>
      </c>
    </row>
    <row r="17" spans="1:8" ht="15.75">
      <c r="A17" s="13">
        <v>14</v>
      </c>
      <c r="B17" s="11" t="s">
        <v>31</v>
      </c>
      <c r="C17" s="11">
        <v>18646</v>
      </c>
      <c r="D17" s="11">
        <f t="shared" si="0"/>
        <v>74584000</v>
      </c>
      <c r="E17" s="11">
        <v>3918</v>
      </c>
      <c r="F17" s="11">
        <f t="shared" si="1"/>
        <v>15672000</v>
      </c>
      <c r="G17" s="11">
        <v>8221</v>
      </c>
      <c r="H17" s="11">
        <f t="shared" si="2"/>
        <v>8221000</v>
      </c>
    </row>
    <row r="18" spans="1:8" ht="15.75">
      <c r="A18" s="13">
        <v>15</v>
      </c>
      <c r="B18" s="11" t="s">
        <v>61</v>
      </c>
      <c r="C18" s="11">
        <v>0</v>
      </c>
      <c r="D18" s="11">
        <f t="shared" si="0"/>
        <v>0</v>
      </c>
      <c r="E18" s="11">
        <v>0</v>
      </c>
      <c r="F18" s="11">
        <f t="shared" si="1"/>
        <v>0</v>
      </c>
      <c r="G18" s="11">
        <v>0</v>
      </c>
      <c r="H18" s="11">
        <f t="shared" si="2"/>
        <v>0</v>
      </c>
    </row>
    <row r="19" spans="1:8" ht="15.75">
      <c r="A19" s="13">
        <v>16</v>
      </c>
      <c r="B19" s="11" t="s">
        <v>33</v>
      </c>
      <c r="C19" s="11">
        <v>0</v>
      </c>
      <c r="D19" s="11">
        <f t="shared" si="0"/>
        <v>0</v>
      </c>
      <c r="E19" s="11">
        <v>0</v>
      </c>
      <c r="F19" s="11">
        <f t="shared" si="1"/>
        <v>0</v>
      </c>
      <c r="G19" s="11">
        <v>0</v>
      </c>
      <c r="H19" s="11">
        <f t="shared" si="2"/>
        <v>0</v>
      </c>
    </row>
    <row r="20" spans="1:8" ht="15.75">
      <c r="A20" s="13">
        <v>17</v>
      </c>
      <c r="B20" s="11" t="s">
        <v>62</v>
      </c>
      <c r="C20" s="11">
        <v>5692</v>
      </c>
      <c r="D20" s="11">
        <f t="shared" si="0"/>
        <v>22768000</v>
      </c>
      <c r="E20" s="11">
        <v>9826</v>
      </c>
      <c r="F20" s="11">
        <f t="shared" si="1"/>
        <v>39304000</v>
      </c>
      <c r="G20" s="11">
        <v>0</v>
      </c>
      <c r="H20" s="11">
        <f t="shared" si="2"/>
        <v>0</v>
      </c>
    </row>
    <row r="21" spans="1:8" ht="15.75">
      <c r="A21" s="13">
        <v>18</v>
      </c>
      <c r="B21" s="11" t="s">
        <v>35</v>
      </c>
      <c r="C21" s="11">
        <v>876</v>
      </c>
      <c r="D21" s="11">
        <f t="shared" si="0"/>
        <v>3504000</v>
      </c>
      <c r="E21" s="11">
        <v>458</v>
      </c>
      <c r="F21" s="11">
        <f t="shared" si="1"/>
        <v>1832000</v>
      </c>
      <c r="G21" s="11">
        <v>0</v>
      </c>
      <c r="H21" s="11">
        <f t="shared" si="2"/>
        <v>0</v>
      </c>
    </row>
    <row r="22" spans="1:8" ht="15.75">
      <c r="A22" s="13">
        <v>19</v>
      </c>
      <c r="B22" s="11" t="s">
        <v>36</v>
      </c>
      <c r="C22" s="11">
        <v>7011</v>
      </c>
      <c r="D22" s="11">
        <f t="shared" si="0"/>
        <v>28044000</v>
      </c>
      <c r="E22" s="11">
        <v>2646</v>
      </c>
      <c r="F22" s="11">
        <f t="shared" si="1"/>
        <v>10584000</v>
      </c>
      <c r="G22" s="11">
        <v>10081</v>
      </c>
      <c r="H22" s="11">
        <f t="shared" si="2"/>
        <v>10081000</v>
      </c>
    </row>
    <row r="23" spans="1:8" ht="15.75">
      <c r="A23" s="13">
        <v>20</v>
      </c>
      <c r="B23" s="11" t="s">
        <v>37</v>
      </c>
      <c r="C23" s="11">
        <v>745</v>
      </c>
      <c r="D23" s="11">
        <f t="shared" si="0"/>
        <v>2980000</v>
      </c>
      <c r="E23" s="11">
        <v>7181</v>
      </c>
      <c r="F23" s="11">
        <f t="shared" si="1"/>
        <v>28724000</v>
      </c>
      <c r="G23" s="11">
        <v>4291</v>
      </c>
      <c r="H23" s="11">
        <f t="shared" si="2"/>
        <v>4291000</v>
      </c>
    </row>
    <row r="24" spans="1:8" ht="15.75">
      <c r="A24" s="13">
        <v>21</v>
      </c>
      <c r="B24" s="11" t="s">
        <v>38</v>
      </c>
      <c r="C24" s="11">
        <v>2</v>
      </c>
      <c r="D24" s="11">
        <f t="shared" si="0"/>
        <v>8000</v>
      </c>
      <c r="E24" s="11">
        <v>968</v>
      </c>
      <c r="F24" s="11">
        <f t="shared" si="1"/>
        <v>3872000</v>
      </c>
      <c r="G24" s="11">
        <v>0</v>
      </c>
      <c r="H24" s="11">
        <f t="shared" si="2"/>
        <v>0</v>
      </c>
    </row>
    <row r="25" spans="1:8" ht="15.75">
      <c r="A25" s="13">
        <v>22</v>
      </c>
      <c r="B25" s="11" t="s">
        <v>39</v>
      </c>
      <c r="C25" s="11">
        <v>931</v>
      </c>
      <c r="D25" s="11">
        <f t="shared" si="0"/>
        <v>3724000</v>
      </c>
      <c r="E25" s="11">
        <v>461</v>
      </c>
      <c r="F25" s="11">
        <f t="shared" si="1"/>
        <v>1844000</v>
      </c>
      <c r="G25" s="11">
        <v>929</v>
      </c>
      <c r="H25" s="11">
        <f t="shared" si="2"/>
        <v>929000</v>
      </c>
    </row>
    <row r="26" spans="1:8" ht="15.75">
      <c r="A26" s="13">
        <v>23</v>
      </c>
      <c r="B26" s="11" t="s">
        <v>40</v>
      </c>
      <c r="C26" s="11">
        <v>1448</v>
      </c>
      <c r="D26" s="11">
        <f t="shared" si="0"/>
        <v>5792000</v>
      </c>
      <c r="E26" s="11">
        <v>690</v>
      </c>
      <c r="F26" s="11">
        <f t="shared" si="1"/>
        <v>2760000</v>
      </c>
      <c r="G26" s="11">
        <v>1441</v>
      </c>
      <c r="H26" s="11">
        <f t="shared" si="2"/>
        <v>1441000</v>
      </c>
    </row>
    <row r="27" spans="1:8" ht="15.75">
      <c r="A27" s="13">
        <v>24</v>
      </c>
      <c r="B27" s="11" t="s">
        <v>63</v>
      </c>
      <c r="C27" s="11">
        <v>2404</v>
      </c>
      <c r="D27" s="11">
        <f t="shared" si="0"/>
        <v>9616000</v>
      </c>
      <c r="E27" s="11">
        <v>1</v>
      </c>
      <c r="F27" s="11">
        <f t="shared" si="1"/>
        <v>4000</v>
      </c>
      <c r="G27" s="11">
        <v>0</v>
      </c>
      <c r="H27" s="11">
        <f t="shared" si="2"/>
        <v>0</v>
      </c>
    </row>
    <row r="28" spans="1:8" ht="15.75">
      <c r="A28" s="13">
        <v>25</v>
      </c>
      <c r="B28" s="11" t="s">
        <v>42</v>
      </c>
      <c r="C28" s="11">
        <v>0</v>
      </c>
      <c r="D28" s="11">
        <f t="shared" si="0"/>
        <v>0</v>
      </c>
      <c r="E28" s="11">
        <v>0</v>
      </c>
      <c r="F28" s="11">
        <f t="shared" si="1"/>
        <v>0</v>
      </c>
      <c r="G28" s="11">
        <v>0</v>
      </c>
      <c r="H28" s="11">
        <f t="shared" si="2"/>
        <v>0</v>
      </c>
    </row>
    <row r="29" spans="1:8" ht="15.75">
      <c r="A29" s="13">
        <v>26</v>
      </c>
      <c r="B29" s="11" t="s">
        <v>43</v>
      </c>
      <c r="C29" s="11">
        <v>6392</v>
      </c>
      <c r="D29" s="11">
        <f t="shared" si="0"/>
        <v>25568000</v>
      </c>
      <c r="E29" s="11">
        <v>509</v>
      </c>
      <c r="F29" s="11">
        <f t="shared" si="1"/>
        <v>2036000</v>
      </c>
      <c r="G29" s="11">
        <v>7924</v>
      </c>
      <c r="H29" s="11">
        <f t="shared" si="2"/>
        <v>7924000</v>
      </c>
    </row>
    <row r="30" spans="1:8" ht="15.75">
      <c r="A30" s="13">
        <v>27</v>
      </c>
      <c r="B30" s="11" t="s">
        <v>44</v>
      </c>
      <c r="C30" s="11">
        <v>0</v>
      </c>
      <c r="D30" s="11">
        <f t="shared" si="0"/>
        <v>0</v>
      </c>
      <c r="E30" s="11">
        <v>0</v>
      </c>
      <c r="F30" s="11">
        <f t="shared" si="1"/>
        <v>0</v>
      </c>
      <c r="G30" s="11">
        <v>0</v>
      </c>
      <c r="H30" s="11">
        <f t="shared" si="2"/>
        <v>0</v>
      </c>
    </row>
    <row r="31" spans="1:8" ht="15.75">
      <c r="A31" s="13">
        <v>28</v>
      </c>
      <c r="B31" s="11" t="s">
        <v>45</v>
      </c>
      <c r="C31" s="11">
        <v>345</v>
      </c>
      <c r="D31" s="11">
        <f t="shared" si="0"/>
        <v>1380000</v>
      </c>
      <c r="E31" s="11">
        <v>522</v>
      </c>
      <c r="F31" s="11">
        <f t="shared" si="1"/>
        <v>2088000</v>
      </c>
      <c r="G31" s="11">
        <v>550</v>
      </c>
      <c r="H31" s="11">
        <f t="shared" si="2"/>
        <v>550000</v>
      </c>
    </row>
    <row r="32" spans="1:8" ht="15.75">
      <c r="A32" s="13">
        <v>29</v>
      </c>
      <c r="B32" s="11" t="s">
        <v>46</v>
      </c>
      <c r="C32" s="11">
        <v>0</v>
      </c>
      <c r="D32" s="11">
        <f t="shared" si="0"/>
        <v>0</v>
      </c>
      <c r="E32" s="11">
        <v>0</v>
      </c>
      <c r="F32" s="11">
        <f t="shared" si="1"/>
        <v>0</v>
      </c>
      <c r="G32" s="11">
        <v>0</v>
      </c>
      <c r="H32" s="11">
        <f t="shared" si="2"/>
        <v>0</v>
      </c>
    </row>
    <row r="33" spans="1:10" ht="15.75">
      <c r="A33" s="13">
        <v>30</v>
      </c>
      <c r="B33" s="11" t="s">
        <v>47</v>
      </c>
      <c r="C33" s="11">
        <v>0</v>
      </c>
      <c r="D33" s="11">
        <f t="shared" si="0"/>
        <v>0</v>
      </c>
      <c r="E33" s="11">
        <v>0</v>
      </c>
      <c r="F33" s="11">
        <f t="shared" si="1"/>
        <v>0</v>
      </c>
      <c r="G33" s="11">
        <v>0</v>
      </c>
      <c r="H33" s="11">
        <f t="shared" si="2"/>
        <v>0</v>
      </c>
    </row>
    <row r="34" spans="1:10" ht="15.75">
      <c r="A34" s="13">
        <v>31</v>
      </c>
      <c r="B34" s="11" t="s">
        <v>48</v>
      </c>
      <c r="C34" s="11">
        <v>2339</v>
      </c>
      <c r="D34" s="11">
        <f t="shared" si="0"/>
        <v>9356000</v>
      </c>
      <c r="E34" s="11">
        <v>3898</v>
      </c>
      <c r="F34" s="11">
        <f t="shared" si="1"/>
        <v>15592000</v>
      </c>
      <c r="G34" s="11">
        <v>2240</v>
      </c>
      <c r="H34" s="11">
        <f t="shared" si="2"/>
        <v>2240000</v>
      </c>
    </row>
    <row r="35" spans="1:10" ht="15.75">
      <c r="A35" s="13">
        <v>32</v>
      </c>
      <c r="B35" s="11" t="s">
        <v>49</v>
      </c>
      <c r="C35" s="11">
        <v>12125</v>
      </c>
      <c r="D35" s="11">
        <f t="shared" si="0"/>
        <v>48500000</v>
      </c>
      <c r="E35" s="11">
        <v>1646</v>
      </c>
      <c r="F35" s="11">
        <f t="shared" si="1"/>
        <v>6584000</v>
      </c>
      <c r="G35" s="11">
        <v>6060</v>
      </c>
      <c r="H35" s="11">
        <f t="shared" si="2"/>
        <v>6060000</v>
      </c>
    </row>
    <row r="36" spans="1:10" ht="15.75">
      <c r="A36" s="49" t="s">
        <v>4</v>
      </c>
      <c r="B36" s="50"/>
      <c r="C36" s="10">
        <f t="shared" ref="C36:H36" si="3">SUM(C4:C35)</f>
        <v>92660</v>
      </c>
      <c r="D36" s="10">
        <f t="shared" si="3"/>
        <v>370640000</v>
      </c>
      <c r="E36" s="10">
        <f t="shared" si="3"/>
        <v>51856</v>
      </c>
      <c r="F36" s="10">
        <f t="shared" si="3"/>
        <v>207424000</v>
      </c>
      <c r="G36" s="10">
        <f t="shared" si="3"/>
        <v>58812</v>
      </c>
      <c r="H36" s="10">
        <f t="shared" si="3"/>
        <v>58812000</v>
      </c>
      <c r="I36" s="15"/>
      <c r="J36" s="14"/>
    </row>
    <row r="37" spans="1:10" ht="15.75">
      <c r="C37" s="10" t="s">
        <v>64</v>
      </c>
      <c r="D37" s="10">
        <v>203328</v>
      </c>
    </row>
    <row r="38" spans="1:10" ht="15.75">
      <c r="C38" s="10" t="s">
        <v>50</v>
      </c>
      <c r="D38" s="10">
        <v>636876000</v>
      </c>
    </row>
  </sheetData>
  <mergeCells count="7">
    <mergeCell ref="A36:B36"/>
    <mergeCell ref="A1:H1"/>
    <mergeCell ref="C2:D2"/>
    <mergeCell ref="E2:F2"/>
    <mergeCell ref="G2:H2"/>
    <mergeCell ref="A2:A3"/>
    <mergeCell ref="B2:B3"/>
  </mergeCells>
  <pageMargins left="0.5" right="0.11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07"/>
  <sheetViews>
    <sheetView tabSelected="1" workbookViewId="0">
      <selection sqref="A1:I1"/>
    </sheetView>
  </sheetViews>
  <sheetFormatPr defaultRowHeight="15"/>
  <cols>
    <col min="1" max="1" width="7.42578125" style="20" customWidth="1"/>
    <col min="2" max="2" width="17.85546875" style="20" customWidth="1"/>
    <col min="3" max="3" width="11.42578125" style="20" customWidth="1"/>
    <col min="4" max="4" width="15.28515625" style="20" customWidth="1"/>
    <col min="5" max="5" width="11.42578125" style="16" customWidth="1"/>
    <col min="6" max="6" width="10.42578125" style="17" customWidth="1"/>
    <col min="7" max="7" width="15.42578125" style="21" customWidth="1"/>
    <col min="8" max="8" width="17" style="25" customWidth="1"/>
    <col min="9" max="9" width="14.28515625" style="21" customWidth="1"/>
    <col min="10" max="10" width="13.42578125" customWidth="1"/>
  </cols>
  <sheetData>
    <row r="1" spans="1:9" ht="30" customHeight="1">
      <c r="A1" s="53" t="s">
        <v>91</v>
      </c>
      <c r="B1" s="53"/>
      <c r="C1" s="53"/>
      <c r="D1" s="53"/>
      <c r="E1" s="53"/>
      <c r="F1" s="53"/>
      <c r="G1" s="53"/>
      <c r="H1" s="53"/>
      <c r="I1" s="53"/>
    </row>
    <row r="2" spans="1:9" ht="39" customHeight="1">
      <c r="A2" s="66" t="s">
        <v>54</v>
      </c>
      <c r="B2" s="67" t="s">
        <v>92</v>
      </c>
      <c r="C2" s="69" t="s">
        <v>88</v>
      </c>
      <c r="D2" s="69"/>
      <c r="E2" s="69"/>
      <c r="F2" s="54" t="s">
        <v>81</v>
      </c>
      <c r="G2" s="70" t="s">
        <v>75</v>
      </c>
      <c r="H2" s="70" t="s">
        <v>76</v>
      </c>
      <c r="I2" s="70" t="s">
        <v>89</v>
      </c>
    </row>
    <row r="3" spans="1:9" ht="23.25" customHeight="1">
      <c r="A3" s="66"/>
      <c r="B3" s="68"/>
      <c r="C3" s="24" t="s">
        <v>66</v>
      </c>
      <c r="D3" s="24" t="s">
        <v>67</v>
      </c>
      <c r="E3" s="22" t="s">
        <v>68</v>
      </c>
      <c r="F3" s="55"/>
      <c r="G3" s="70"/>
      <c r="H3" s="70"/>
      <c r="I3" s="70"/>
    </row>
    <row r="4" spans="1:9" ht="28.5">
      <c r="A4" s="26">
        <v>1</v>
      </c>
      <c r="B4" s="26" t="s">
        <v>46</v>
      </c>
      <c r="C4" s="27">
        <v>10</v>
      </c>
      <c r="D4" s="28">
        <v>0.50419999999999998</v>
      </c>
      <c r="E4" s="27">
        <f t="shared" ref="E4:E35" si="0">D4/C4*100</f>
        <v>5.0419999999999998</v>
      </c>
      <c r="F4" s="29">
        <v>9</v>
      </c>
      <c r="G4" s="23" t="s">
        <v>77</v>
      </c>
      <c r="H4" s="30" t="s">
        <v>93</v>
      </c>
      <c r="I4" s="31">
        <v>4</v>
      </c>
    </row>
    <row r="5" spans="1:9" ht="28.5">
      <c r="A5" s="26">
        <v>2</v>
      </c>
      <c r="B5" s="26" t="s">
        <v>49</v>
      </c>
      <c r="C5" s="27">
        <v>6</v>
      </c>
      <c r="D5" s="28">
        <v>0.32041999999999998</v>
      </c>
      <c r="E5" s="27">
        <f t="shared" si="0"/>
        <v>5.3403333333333327</v>
      </c>
      <c r="F5" s="29">
        <v>3</v>
      </c>
      <c r="G5" s="23" t="s">
        <v>78</v>
      </c>
      <c r="H5" s="30" t="s">
        <v>93</v>
      </c>
      <c r="I5" s="31">
        <v>2</v>
      </c>
    </row>
    <row r="6" spans="1:9" ht="28.5">
      <c r="A6" s="26">
        <v>3</v>
      </c>
      <c r="B6" s="26" t="s">
        <v>30</v>
      </c>
      <c r="C6" s="27">
        <v>8</v>
      </c>
      <c r="D6" s="28">
        <v>0.43435000000000001</v>
      </c>
      <c r="E6" s="27">
        <f t="shared" si="0"/>
        <v>5.4293750000000003</v>
      </c>
      <c r="F6" s="29">
        <v>8</v>
      </c>
      <c r="G6" s="23" t="s">
        <v>77</v>
      </c>
      <c r="H6" s="30" t="s">
        <v>93</v>
      </c>
      <c r="I6" s="31">
        <v>3</v>
      </c>
    </row>
    <row r="7" spans="1:9" ht="28.5">
      <c r="A7" s="26">
        <v>4</v>
      </c>
      <c r="B7" s="26" t="s">
        <v>34</v>
      </c>
      <c r="C7" s="27">
        <v>8</v>
      </c>
      <c r="D7" s="28">
        <v>0.5939738</v>
      </c>
      <c r="E7" s="27">
        <f t="shared" si="0"/>
        <v>7.4246724999999998</v>
      </c>
      <c r="F7" s="29">
        <v>12</v>
      </c>
      <c r="G7" s="23" t="s">
        <v>79</v>
      </c>
      <c r="H7" s="30" t="s">
        <v>93</v>
      </c>
      <c r="I7" s="31">
        <v>2</v>
      </c>
    </row>
    <row r="8" spans="1:9" ht="28.5">
      <c r="A8" s="26">
        <v>5</v>
      </c>
      <c r="B8" s="26" t="s">
        <v>18</v>
      </c>
      <c r="C8" s="27">
        <v>8.5</v>
      </c>
      <c r="D8" s="28">
        <v>0.6426712</v>
      </c>
      <c r="E8" s="27">
        <f t="shared" si="0"/>
        <v>7.5608376470588237</v>
      </c>
      <c r="F8" s="29">
        <v>12</v>
      </c>
      <c r="G8" s="23" t="s">
        <v>80</v>
      </c>
      <c r="H8" s="30" t="s">
        <v>93</v>
      </c>
      <c r="I8" s="31">
        <v>3</v>
      </c>
    </row>
    <row r="9" spans="1:9" ht="28.5">
      <c r="A9" s="26">
        <v>6</v>
      </c>
      <c r="B9" s="26" t="s">
        <v>47</v>
      </c>
      <c r="C9" s="27">
        <v>8</v>
      </c>
      <c r="D9" s="28">
        <v>0.63091299999999995</v>
      </c>
      <c r="E9" s="27">
        <f t="shared" si="0"/>
        <v>7.8864124999999996</v>
      </c>
      <c r="F9" s="29">
        <v>6</v>
      </c>
      <c r="G9" s="23" t="s">
        <v>82</v>
      </c>
      <c r="H9" s="30" t="s">
        <v>93</v>
      </c>
      <c r="I9" s="31">
        <v>2</v>
      </c>
    </row>
    <row r="10" spans="1:9" ht="28.5">
      <c r="A10" s="26">
        <v>7</v>
      </c>
      <c r="B10" s="26" t="s">
        <v>42</v>
      </c>
      <c r="C10" s="27">
        <v>10</v>
      </c>
      <c r="D10" s="28">
        <v>0.79668629999999996</v>
      </c>
      <c r="E10" s="27">
        <f t="shared" si="0"/>
        <v>7.9668629999999991</v>
      </c>
      <c r="F10" s="29">
        <v>8</v>
      </c>
      <c r="G10" s="23" t="s">
        <v>83</v>
      </c>
      <c r="H10" s="30" t="s">
        <v>93</v>
      </c>
      <c r="I10" s="31">
        <v>3</v>
      </c>
    </row>
    <row r="11" spans="1:9" ht="28.5">
      <c r="A11" s="26">
        <v>8</v>
      </c>
      <c r="B11" s="26" t="s">
        <v>29</v>
      </c>
      <c r="C11" s="27">
        <v>15</v>
      </c>
      <c r="D11" s="28">
        <v>1.2808629</v>
      </c>
      <c r="E11" s="27">
        <f t="shared" si="0"/>
        <v>8.5390859999999993</v>
      </c>
      <c r="F11" s="29">
        <v>14</v>
      </c>
      <c r="G11" s="23" t="s">
        <v>83</v>
      </c>
      <c r="H11" s="30" t="s">
        <v>94</v>
      </c>
      <c r="I11" s="31">
        <v>4</v>
      </c>
    </row>
    <row r="12" spans="1:9" ht="28.5">
      <c r="A12" s="26">
        <v>9</v>
      </c>
      <c r="B12" s="26" t="s">
        <v>35</v>
      </c>
      <c r="C12" s="27">
        <v>8</v>
      </c>
      <c r="D12" s="28">
        <v>0.72430000000000005</v>
      </c>
      <c r="E12" s="27">
        <f t="shared" si="0"/>
        <v>9.0537500000000009</v>
      </c>
      <c r="F12" s="29">
        <v>9</v>
      </c>
      <c r="G12" s="23" t="s">
        <v>83</v>
      </c>
      <c r="H12" s="30" t="s">
        <v>95</v>
      </c>
      <c r="I12" s="31">
        <v>2</v>
      </c>
    </row>
    <row r="13" spans="1:9" ht="28.5">
      <c r="A13" s="26">
        <v>10</v>
      </c>
      <c r="B13" s="26" t="s">
        <v>69</v>
      </c>
      <c r="C13" s="27">
        <v>15</v>
      </c>
      <c r="D13" s="28">
        <v>1.3620950000000001</v>
      </c>
      <c r="E13" s="27">
        <f t="shared" si="0"/>
        <v>9.0806333333333331</v>
      </c>
      <c r="F13" s="29">
        <v>10</v>
      </c>
      <c r="G13" s="23" t="s">
        <v>80</v>
      </c>
      <c r="H13" s="30" t="s">
        <v>96</v>
      </c>
      <c r="I13" s="31">
        <v>5</v>
      </c>
    </row>
    <row r="14" spans="1:9" ht="28.5">
      <c r="A14" s="26">
        <v>11</v>
      </c>
      <c r="B14" s="26" t="s">
        <v>39</v>
      </c>
      <c r="C14" s="27">
        <v>3</v>
      </c>
      <c r="D14" s="28">
        <v>0.3607186</v>
      </c>
      <c r="E14" s="27">
        <f t="shared" si="0"/>
        <v>12.023953333333333</v>
      </c>
      <c r="F14" s="29">
        <v>7</v>
      </c>
      <c r="G14" s="23" t="s">
        <v>82</v>
      </c>
      <c r="H14" s="30" t="s">
        <v>95</v>
      </c>
      <c r="I14" s="31">
        <v>1</v>
      </c>
    </row>
    <row r="15" spans="1:9" ht="28.5">
      <c r="A15" s="26">
        <v>12</v>
      </c>
      <c r="B15" s="26" t="s">
        <v>11</v>
      </c>
      <c r="C15" s="32">
        <v>10</v>
      </c>
      <c r="D15" s="33">
        <v>1.2376199999999999</v>
      </c>
      <c r="E15" s="27">
        <f t="shared" si="0"/>
        <v>12.376199999999999</v>
      </c>
      <c r="F15" s="29">
        <v>5</v>
      </c>
      <c r="G15" s="23" t="s">
        <v>82</v>
      </c>
      <c r="H15" s="30" t="s">
        <v>95</v>
      </c>
      <c r="I15" s="31">
        <v>3</v>
      </c>
    </row>
    <row r="16" spans="1:9" ht="28.5">
      <c r="A16" s="26">
        <v>13</v>
      </c>
      <c r="B16" s="26" t="s">
        <v>70</v>
      </c>
      <c r="C16" s="27">
        <v>10</v>
      </c>
      <c r="D16" s="28">
        <v>1.3027336</v>
      </c>
      <c r="E16" s="27">
        <f t="shared" si="0"/>
        <v>13.027336</v>
      </c>
      <c r="F16" s="29">
        <v>8</v>
      </c>
      <c r="G16" s="23" t="s">
        <v>83</v>
      </c>
      <c r="H16" s="30" t="s">
        <v>95</v>
      </c>
      <c r="I16" s="31">
        <v>2</v>
      </c>
    </row>
    <row r="17" spans="1:9" ht="28.5">
      <c r="A17" s="26">
        <v>14</v>
      </c>
      <c r="B17" s="26" t="s">
        <v>27</v>
      </c>
      <c r="C17" s="27">
        <v>8</v>
      </c>
      <c r="D17" s="28">
        <v>1.0780000000000001</v>
      </c>
      <c r="E17" s="27">
        <f t="shared" si="0"/>
        <v>13.475000000000001</v>
      </c>
      <c r="F17" s="29">
        <v>8</v>
      </c>
      <c r="G17" s="23" t="s">
        <v>83</v>
      </c>
      <c r="H17" s="30" t="s">
        <v>95</v>
      </c>
      <c r="I17" s="31">
        <v>2</v>
      </c>
    </row>
    <row r="18" spans="1:9" ht="28.5">
      <c r="A18" s="26">
        <v>15</v>
      </c>
      <c r="B18" s="26" t="s">
        <v>71</v>
      </c>
      <c r="C18" s="27">
        <v>9</v>
      </c>
      <c r="D18" s="28">
        <v>1.4246831</v>
      </c>
      <c r="E18" s="27">
        <f t="shared" si="0"/>
        <v>15.829812222222223</v>
      </c>
      <c r="F18" s="29">
        <v>14</v>
      </c>
      <c r="G18" s="23" t="s">
        <v>83</v>
      </c>
      <c r="H18" s="30" t="s">
        <v>95</v>
      </c>
      <c r="I18" s="31">
        <v>2</v>
      </c>
    </row>
    <row r="19" spans="1:9" ht="28.5">
      <c r="A19" s="26">
        <v>16</v>
      </c>
      <c r="B19" s="26" t="s">
        <v>44</v>
      </c>
      <c r="C19" s="27">
        <v>9</v>
      </c>
      <c r="D19" s="28">
        <v>1.4687768999999999</v>
      </c>
      <c r="E19" s="27">
        <f t="shared" si="0"/>
        <v>16.319743333333335</v>
      </c>
      <c r="F19" s="29">
        <v>11</v>
      </c>
      <c r="G19" s="23" t="s">
        <v>80</v>
      </c>
      <c r="H19" s="30" t="s">
        <v>95</v>
      </c>
      <c r="I19" s="31">
        <v>2.5</v>
      </c>
    </row>
    <row r="20" spans="1:9" ht="28.5">
      <c r="A20" s="26">
        <v>17</v>
      </c>
      <c r="B20" s="26" t="s">
        <v>25</v>
      </c>
      <c r="C20" s="27">
        <v>15</v>
      </c>
      <c r="D20" s="28">
        <v>2.5945494999999998</v>
      </c>
      <c r="E20" s="27">
        <f t="shared" si="0"/>
        <v>17.296996666666669</v>
      </c>
      <c r="F20" s="29">
        <v>14</v>
      </c>
      <c r="G20" s="23" t="s">
        <v>80</v>
      </c>
      <c r="H20" s="30" t="s">
        <v>95</v>
      </c>
      <c r="I20" s="31">
        <v>4</v>
      </c>
    </row>
    <row r="21" spans="1:9" ht="28.5">
      <c r="A21" s="26">
        <v>18</v>
      </c>
      <c r="B21" s="26" t="s">
        <v>72</v>
      </c>
      <c r="C21" s="27">
        <v>8</v>
      </c>
      <c r="D21" s="28">
        <v>1.3916999999999999</v>
      </c>
      <c r="E21" s="27">
        <f t="shared" si="0"/>
        <v>17.396249999999998</v>
      </c>
      <c r="F21" s="29">
        <v>3</v>
      </c>
      <c r="G21" s="23" t="s">
        <v>84</v>
      </c>
      <c r="H21" s="30" t="s">
        <v>95</v>
      </c>
      <c r="I21" s="31">
        <v>1</v>
      </c>
    </row>
    <row r="22" spans="1:9" ht="28.5">
      <c r="A22" s="26">
        <v>19</v>
      </c>
      <c r="B22" s="26" t="s">
        <v>32</v>
      </c>
      <c r="C22" s="27">
        <v>5</v>
      </c>
      <c r="D22" s="28">
        <v>0.89241800000000004</v>
      </c>
      <c r="E22" s="27">
        <f t="shared" si="0"/>
        <v>17.848360000000003</v>
      </c>
      <c r="F22" s="29">
        <v>5</v>
      </c>
      <c r="G22" s="23" t="s">
        <v>84</v>
      </c>
      <c r="H22" s="30" t="s">
        <v>95</v>
      </c>
      <c r="I22" s="31">
        <v>1.5</v>
      </c>
    </row>
    <row r="23" spans="1:9" ht="28.5">
      <c r="A23" s="26">
        <v>20</v>
      </c>
      <c r="B23" s="26" t="s">
        <v>40</v>
      </c>
      <c r="C23" s="27">
        <v>10</v>
      </c>
      <c r="D23" s="28">
        <v>1.8071203</v>
      </c>
      <c r="E23" s="27">
        <f t="shared" si="0"/>
        <v>18.071203000000001</v>
      </c>
      <c r="F23" s="29">
        <v>26</v>
      </c>
      <c r="G23" s="23" t="s">
        <v>80</v>
      </c>
      <c r="H23" s="30" t="s">
        <v>95</v>
      </c>
      <c r="I23" s="31">
        <v>4</v>
      </c>
    </row>
    <row r="24" spans="1:9" ht="28.5">
      <c r="A24" s="26">
        <v>21</v>
      </c>
      <c r="B24" s="26" t="s">
        <v>36</v>
      </c>
      <c r="C24" s="27">
        <v>10</v>
      </c>
      <c r="D24" s="28">
        <v>1.8154538</v>
      </c>
      <c r="E24" s="27">
        <f t="shared" si="0"/>
        <v>18.154538000000002</v>
      </c>
      <c r="F24" s="29">
        <v>13</v>
      </c>
      <c r="G24" s="23" t="s">
        <v>83</v>
      </c>
      <c r="H24" s="30" t="s">
        <v>95</v>
      </c>
      <c r="I24" s="31">
        <v>3</v>
      </c>
    </row>
    <row r="25" spans="1:9" ht="28.5">
      <c r="A25" s="26">
        <v>22</v>
      </c>
      <c r="B25" s="26" t="s">
        <v>73</v>
      </c>
      <c r="C25" s="27">
        <v>6</v>
      </c>
      <c r="D25" s="28">
        <v>1.1388</v>
      </c>
      <c r="E25" s="27">
        <f t="shared" si="0"/>
        <v>18.98</v>
      </c>
      <c r="F25" s="29">
        <v>7</v>
      </c>
      <c r="G25" s="23" t="s">
        <v>82</v>
      </c>
      <c r="H25" s="30" t="s">
        <v>95</v>
      </c>
      <c r="I25" s="31">
        <v>1.5</v>
      </c>
    </row>
    <row r="26" spans="1:9" ht="28.5">
      <c r="A26" s="26">
        <v>23</v>
      </c>
      <c r="B26" s="26" t="s">
        <v>31</v>
      </c>
      <c r="C26" s="27">
        <v>8</v>
      </c>
      <c r="D26" s="28">
        <v>1.5886412999999999</v>
      </c>
      <c r="E26" s="27">
        <f t="shared" si="0"/>
        <v>19.858016249999999</v>
      </c>
      <c r="F26" s="29">
        <v>10</v>
      </c>
      <c r="G26" s="23" t="s">
        <v>83</v>
      </c>
      <c r="H26" s="30" t="s">
        <v>95</v>
      </c>
      <c r="I26" s="31">
        <v>2</v>
      </c>
    </row>
    <row r="27" spans="1:9" ht="28.5">
      <c r="A27" s="26">
        <v>24</v>
      </c>
      <c r="B27" s="26" t="s">
        <v>63</v>
      </c>
      <c r="C27" s="27">
        <v>7</v>
      </c>
      <c r="D27" s="28">
        <v>1.4573832</v>
      </c>
      <c r="E27" s="27">
        <f t="shared" si="0"/>
        <v>20.819760000000002</v>
      </c>
      <c r="F27" s="29">
        <v>10</v>
      </c>
      <c r="G27" s="23" t="s">
        <v>83</v>
      </c>
      <c r="H27" s="30" t="s">
        <v>95</v>
      </c>
      <c r="I27" s="31">
        <v>1</v>
      </c>
    </row>
    <row r="28" spans="1:9" ht="28.5">
      <c r="A28" s="26">
        <v>25</v>
      </c>
      <c r="B28" s="26" t="s">
        <v>20</v>
      </c>
      <c r="C28" s="27">
        <v>10</v>
      </c>
      <c r="D28" s="28">
        <v>2.3048799999999998</v>
      </c>
      <c r="E28" s="27">
        <f t="shared" si="0"/>
        <v>23.048799999999996</v>
      </c>
      <c r="F28" s="29">
        <v>7</v>
      </c>
      <c r="G28" s="23" t="s">
        <v>84</v>
      </c>
      <c r="H28" s="30" t="s">
        <v>95</v>
      </c>
      <c r="I28" s="31">
        <v>2.5</v>
      </c>
    </row>
    <row r="29" spans="1:9" ht="28.5">
      <c r="A29" s="26">
        <v>26</v>
      </c>
      <c r="B29" s="26" t="s">
        <v>23</v>
      </c>
      <c r="C29" s="27">
        <v>8</v>
      </c>
      <c r="D29" s="28">
        <v>1.9444858</v>
      </c>
      <c r="E29" s="27">
        <f t="shared" si="0"/>
        <v>24.306072499999999</v>
      </c>
      <c r="F29" s="29">
        <v>3</v>
      </c>
      <c r="G29" s="23" t="s">
        <v>85</v>
      </c>
      <c r="H29" s="30" t="s">
        <v>95</v>
      </c>
      <c r="I29" s="31">
        <v>1.5</v>
      </c>
    </row>
    <row r="30" spans="1:9" ht="28.5">
      <c r="A30" s="26">
        <v>27</v>
      </c>
      <c r="B30" s="26" t="s">
        <v>19</v>
      </c>
      <c r="C30" s="27">
        <v>7.5</v>
      </c>
      <c r="D30" s="28">
        <v>1.9764756000000001</v>
      </c>
      <c r="E30" s="27">
        <f t="shared" si="0"/>
        <v>26.353007999999999</v>
      </c>
      <c r="F30" s="29">
        <v>12</v>
      </c>
      <c r="G30" s="23" t="s">
        <v>82</v>
      </c>
      <c r="H30" s="30" t="s">
        <v>95</v>
      </c>
      <c r="I30" s="31">
        <v>2</v>
      </c>
    </row>
    <row r="31" spans="1:9" ht="28.5">
      <c r="A31" s="26">
        <v>28</v>
      </c>
      <c r="B31" s="26" t="s">
        <v>33</v>
      </c>
      <c r="C31" s="27">
        <v>10</v>
      </c>
      <c r="D31" s="28">
        <v>2.7535083999999999</v>
      </c>
      <c r="E31" s="27">
        <f t="shared" si="0"/>
        <v>27.535083999999998</v>
      </c>
      <c r="F31" s="29">
        <v>13</v>
      </c>
      <c r="G31" s="23" t="s">
        <v>83</v>
      </c>
      <c r="H31" s="30" t="s">
        <v>95</v>
      </c>
      <c r="I31" s="31">
        <v>2</v>
      </c>
    </row>
    <row r="32" spans="1:9" ht="28.5">
      <c r="A32" s="26">
        <v>29</v>
      </c>
      <c r="B32" s="26" t="s">
        <v>22</v>
      </c>
      <c r="C32" s="27">
        <v>5</v>
      </c>
      <c r="D32" s="28">
        <v>1.6837168</v>
      </c>
      <c r="E32" s="27">
        <f t="shared" si="0"/>
        <v>33.674335999999997</v>
      </c>
      <c r="F32" s="29">
        <v>14</v>
      </c>
      <c r="G32" s="23" t="s">
        <v>83</v>
      </c>
      <c r="H32" s="30" t="s">
        <v>95</v>
      </c>
      <c r="I32" s="31">
        <v>1.5</v>
      </c>
    </row>
    <row r="33" spans="1:9" ht="28.5">
      <c r="A33" s="26">
        <v>30</v>
      </c>
      <c r="B33" s="26" t="s">
        <v>48</v>
      </c>
      <c r="C33" s="27">
        <v>15</v>
      </c>
      <c r="D33" s="28">
        <v>6.6766315000000001</v>
      </c>
      <c r="E33" s="27">
        <f t="shared" si="0"/>
        <v>44.510876666666668</v>
      </c>
      <c r="F33" s="29">
        <v>17</v>
      </c>
      <c r="G33" s="23" t="s">
        <v>80</v>
      </c>
      <c r="H33" s="30" t="s">
        <v>95</v>
      </c>
      <c r="I33" s="31">
        <v>3</v>
      </c>
    </row>
    <row r="34" spans="1:9" ht="28.5">
      <c r="A34" s="26">
        <v>31</v>
      </c>
      <c r="B34" s="26" t="s">
        <v>43</v>
      </c>
      <c r="C34" s="27">
        <v>5</v>
      </c>
      <c r="D34" s="28">
        <v>2.4458872</v>
      </c>
      <c r="E34" s="27">
        <f t="shared" si="0"/>
        <v>48.917743999999999</v>
      </c>
      <c r="F34" s="29">
        <v>5</v>
      </c>
      <c r="G34" s="23" t="s">
        <v>84</v>
      </c>
      <c r="H34" s="30" t="s">
        <v>95</v>
      </c>
      <c r="I34" s="31">
        <v>1</v>
      </c>
    </row>
    <row r="35" spans="1:9" ht="28.5">
      <c r="A35" s="26">
        <v>32</v>
      </c>
      <c r="B35" s="26" t="s">
        <v>45</v>
      </c>
      <c r="C35" s="27">
        <v>8</v>
      </c>
      <c r="D35" s="28">
        <v>4.1196764999999997</v>
      </c>
      <c r="E35" s="27">
        <f t="shared" si="0"/>
        <v>51.495956249999999</v>
      </c>
      <c r="F35" s="29">
        <v>11</v>
      </c>
      <c r="G35" s="23" t="s">
        <v>83</v>
      </c>
      <c r="H35" s="30" t="s">
        <v>95</v>
      </c>
      <c r="I35" s="31">
        <v>1.5</v>
      </c>
    </row>
    <row r="36" spans="1:9" ht="20.25" customHeight="1">
      <c r="A36" s="26">
        <v>33</v>
      </c>
      <c r="B36" s="34" t="s">
        <v>4</v>
      </c>
      <c r="C36" s="35">
        <f>SUM(C4:C35)</f>
        <v>283</v>
      </c>
      <c r="D36" s="36">
        <f>SUM(D4:D35)</f>
        <v>50.754332299999994</v>
      </c>
      <c r="E36" s="56"/>
      <c r="F36" s="59" t="s">
        <v>87</v>
      </c>
      <c r="G36" s="62" t="s">
        <v>86</v>
      </c>
      <c r="H36" s="62" t="s">
        <v>50</v>
      </c>
      <c r="I36" s="65">
        <f>SUM(I4:I35)</f>
        <v>75.5</v>
      </c>
    </row>
    <row r="37" spans="1:9">
      <c r="A37" s="26">
        <v>34</v>
      </c>
      <c r="B37" s="37" t="s">
        <v>74</v>
      </c>
      <c r="C37" s="35">
        <v>217</v>
      </c>
      <c r="D37" s="38"/>
      <c r="E37" s="57"/>
      <c r="F37" s="60"/>
      <c r="G37" s="63"/>
      <c r="H37" s="63"/>
      <c r="I37" s="63"/>
    </row>
    <row r="38" spans="1:9">
      <c r="A38" s="26">
        <v>35</v>
      </c>
      <c r="B38" s="34" t="s">
        <v>90</v>
      </c>
      <c r="C38" s="35">
        <f>SUM(C36:C37)</f>
        <v>500</v>
      </c>
      <c r="D38" s="36">
        <v>50.75</v>
      </c>
      <c r="E38" s="58"/>
      <c r="F38" s="61"/>
      <c r="G38" s="64"/>
      <c r="H38" s="64"/>
      <c r="I38" s="64"/>
    </row>
    <row r="39" spans="1:9" ht="15.75">
      <c r="A39" s="18"/>
      <c r="B39" s="18"/>
      <c r="C39" s="19"/>
      <c r="D39" s="19"/>
      <c r="E39" s="18"/>
      <c r="F39" s="21"/>
      <c r="I39"/>
    </row>
    <row r="40" spans="1:9" ht="15.75">
      <c r="A40" s="18"/>
      <c r="B40" s="18"/>
      <c r="C40" s="19"/>
      <c r="D40" s="19"/>
      <c r="E40" s="18"/>
      <c r="F40" s="21"/>
      <c r="I40"/>
    </row>
    <row r="41" spans="1:9" ht="15.75">
      <c r="A41" s="18"/>
      <c r="B41" s="18"/>
      <c r="C41" s="19"/>
      <c r="D41" s="19"/>
      <c r="E41" s="18"/>
      <c r="F41" s="21"/>
      <c r="I41"/>
    </row>
    <row r="42" spans="1:9">
      <c r="F42" s="21"/>
      <c r="I42"/>
    </row>
    <row r="43" spans="1:9">
      <c r="F43" s="21"/>
      <c r="I43"/>
    </row>
    <row r="44" spans="1:9">
      <c r="F44" s="21"/>
      <c r="I44"/>
    </row>
    <row r="45" spans="1:9">
      <c r="F45" s="21"/>
      <c r="I45"/>
    </row>
    <row r="46" spans="1:9">
      <c r="F46" s="21"/>
      <c r="I46"/>
    </row>
    <row r="47" spans="1:9">
      <c r="F47" s="21"/>
      <c r="I47"/>
    </row>
    <row r="48" spans="1:9">
      <c r="F48" s="21"/>
      <c r="I48"/>
    </row>
    <row r="49" spans="6:9">
      <c r="F49" s="21"/>
      <c r="I49"/>
    </row>
    <row r="50" spans="6:9">
      <c r="F50" s="21"/>
      <c r="I50"/>
    </row>
    <row r="51" spans="6:9">
      <c r="F51" s="21"/>
      <c r="I51"/>
    </row>
    <row r="52" spans="6:9">
      <c r="F52" s="21"/>
      <c r="I52"/>
    </row>
    <row r="53" spans="6:9">
      <c r="F53" s="21"/>
      <c r="I53"/>
    </row>
    <row r="54" spans="6:9">
      <c r="F54" s="21"/>
      <c r="I54"/>
    </row>
    <row r="55" spans="6:9">
      <c r="F55" s="21"/>
      <c r="I55"/>
    </row>
    <row r="56" spans="6:9">
      <c r="F56" s="21"/>
      <c r="I56"/>
    </row>
    <row r="57" spans="6:9">
      <c r="F57" s="21"/>
      <c r="I57"/>
    </row>
    <row r="58" spans="6:9">
      <c r="F58" s="21"/>
      <c r="I58"/>
    </row>
    <row r="59" spans="6:9">
      <c r="F59" s="21"/>
      <c r="I59"/>
    </row>
    <row r="60" spans="6:9">
      <c r="F60" s="21"/>
      <c r="I60"/>
    </row>
    <row r="61" spans="6:9">
      <c r="F61" s="21"/>
      <c r="I61"/>
    </row>
    <row r="62" spans="6:9">
      <c r="F62" s="21"/>
      <c r="I62"/>
    </row>
    <row r="63" spans="6:9">
      <c r="F63" s="21"/>
      <c r="I63"/>
    </row>
    <row r="64" spans="6:9">
      <c r="F64" s="21"/>
      <c r="I64"/>
    </row>
    <row r="65" spans="6:9">
      <c r="F65" s="21"/>
      <c r="I65"/>
    </row>
    <row r="66" spans="6:9">
      <c r="F66" s="21"/>
      <c r="I66"/>
    </row>
    <row r="67" spans="6:9">
      <c r="F67" s="21"/>
      <c r="I67"/>
    </row>
    <row r="68" spans="6:9">
      <c r="F68" s="21"/>
      <c r="I68"/>
    </row>
    <row r="69" spans="6:9">
      <c r="F69" s="21"/>
      <c r="I69"/>
    </row>
    <row r="70" spans="6:9">
      <c r="F70" s="21"/>
      <c r="I70"/>
    </row>
    <row r="71" spans="6:9">
      <c r="F71" s="21"/>
      <c r="I71"/>
    </row>
    <row r="72" spans="6:9">
      <c r="F72" s="21"/>
      <c r="I72"/>
    </row>
    <row r="73" spans="6:9">
      <c r="F73" s="21"/>
      <c r="I73"/>
    </row>
    <row r="74" spans="6:9">
      <c r="F74" s="21"/>
      <c r="I74"/>
    </row>
    <row r="75" spans="6:9">
      <c r="F75" s="21"/>
      <c r="I75"/>
    </row>
    <row r="76" spans="6:9">
      <c r="F76" s="21"/>
      <c r="I76"/>
    </row>
    <row r="77" spans="6:9">
      <c r="F77" s="21"/>
      <c r="I77"/>
    </row>
    <row r="78" spans="6:9">
      <c r="F78" s="21"/>
      <c r="I78"/>
    </row>
    <row r="79" spans="6:9">
      <c r="F79" s="21"/>
      <c r="I79"/>
    </row>
    <row r="80" spans="6:9">
      <c r="F80" s="21"/>
      <c r="I80"/>
    </row>
    <row r="81" spans="6:9">
      <c r="F81" s="21"/>
      <c r="I81"/>
    </row>
    <row r="82" spans="6:9">
      <c r="F82" s="21"/>
      <c r="I82"/>
    </row>
    <row r="83" spans="6:9">
      <c r="F83" s="21"/>
      <c r="I83"/>
    </row>
    <row r="84" spans="6:9">
      <c r="F84" s="21"/>
      <c r="I84"/>
    </row>
    <row r="85" spans="6:9">
      <c r="F85" s="21"/>
      <c r="I85"/>
    </row>
    <row r="86" spans="6:9">
      <c r="F86" s="21"/>
      <c r="I86"/>
    </row>
    <row r="87" spans="6:9">
      <c r="F87" s="21"/>
      <c r="I87"/>
    </row>
    <row r="88" spans="6:9">
      <c r="F88" s="21"/>
      <c r="I88"/>
    </row>
    <row r="89" spans="6:9">
      <c r="F89" s="21"/>
      <c r="I89"/>
    </row>
    <row r="90" spans="6:9">
      <c r="F90" s="21"/>
      <c r="I90"/>
    </row>
    <row r="91" spans="6:9">
      <c r="F91" s="21"/>
      <c r="I91"/>
    </row>
    <row r="92" spans="6:9">
      <c r="F92" s="21"/>
      <c r="I92"/>
    </row>
    <row r="93" spans="6:9">
      <c r="F93" s="21"/>
      <c r="I93"/>
    </row>
    <row r="94" spans="6:9">
      <c r="F94" s="21"/>
      <c r="I94"/>
    </row>
    <row r="95" spans="6:9">
      <c r="F95" s="21"/>
      <c r="I95"/>
    </row>
    <row r="96" spans="6:9">
      <c r="F96" s="21"/>
      <c r="I96"/>
    </row>
    <row r="97" spans="6:9">
      <c r="F97" s="21"/>
      <c r="I97"/>
    </row>
    <row r="98" spans="6:9">
      <c r="F98" s="21"/>
      <c r="I98"/>
    </row>
    <row r="99" spans="6:9">
      <c r="F99" s="21"/>
      <c r="I99"/>
    </row>
    <row r="100" spans="6:9">
      <c r="F100" s="21"/>
      <c r="I100"/>
    </row>
    <row r="101" spans="6:9">
      <c r="F101" s="21"/>
      <c r="I101"/>
    </row>
    <row r="102" spans="6:9">
      <c r="F102" s="21"/>
      <c r="I102"/>
    </row>
    <row r="103" spans="6:9">
      <c r="F103" s="21"/>
      <c r="I103"/>
    </row>
    <row r="104" spans="6:9">
      <c r="F104" s="21"/>
      <c r="I104"/>
    </row>
    <row r="105" spans="6:9">
      <c r="F105" s="21"/>
      <c r="I105"/>
    </row>
    <row r="106" spans="6:9">
      <c r="F106" s="21"/>
      <c r="I106"/>
    </row>
    <row r="107" spans="6:9">
      <c r="F107" s="21"/>
      <c r="I107"/>
    </row>
    <row r="108" spans="6:9">
      <c r="F108" s="21"/>
      <c r="I108"/>
    </row>
    <row r="109" spans="6:9">
      <c r="F109" s="21"/>
      <c r="I109"/>
    </row>
    <row r="110" spans="6:9">
      <c r="F110" s="21"/>
      <c r="I110"/>
    </row>
    <row r="111" spans="6:9">
      <c r="F111" s="21"/>
      <c r="I111"/>
    </row>
    <row r="112" spans="6:9">
      <c r="F112" s="21"/>
      <c r="I112"/>
    </row>
    <row r="113" spans="6:9">
      <c r="F113" s="21"/>
      <c r="I113"/>
    </row>
    <row r="114" spans="6:9">
      <c r="F114" s="21"/>
      <c r="I114"/>
    </row>
    <row r="115" spans="6:9">
      <c r="F115" s="21"/>
      <c r="I115"/>
    </row>
    <row r="116" spans="6:9">
      <c r="F116" s="21"/>
      <c r="I116"/>
    </row>
    <row r="117" spans="6:9">
      <c r="F117" s="21"/>
      <c r="I117"/>
    </row>
    <row r="118" spans="6:9">
      <c r="F118" s="21"/>
      <c r="I118"/>
    </row>
    <row r="119" spans="6:9">
      <c r="F119" s="21"/>
      <c r="I119"/>
    </row>
    <row r="120" spans="6:9">
      <c r="F120" s="21"/>
      <c r="I120"/>
    </row>
    <row r="121" spans="6:9">
      <c r="F121" s="21"/>
      <c r="I121"/>
    </row>
    <row r="122" spans="6:9">
      <c r="F122" s="21"/>
      <c r="I122"/>
    </row>
    <row r="123" spans="6:9">
      <c r="F123" s="21"/>
      <c r="I123"/>
    </row>
    <row r="124" spans="6:9">
      <c r="F124" s="21"/>
      <c r="I124"/>
    </row>
    <row r="125" spans="6:9">
      <c r="F125" s="21"/>
      <c r="I125"/>
    </row>
    <row r="126" spans="6:9">
      <c r="F126" s="21"/>
      <c r="I126"/>
    </row>
    <row r="127" spans="6:9">
      <c r="F127" s="21"/>
      <c r="I127"/>
    </row>
    <row r="128" spans="6:9">
      <c r="F128" s="21"/>
      <c r="I128"/>
    </row>
    <row r="129" spans="6:9">
      <c r="F129" s="21"/>
      <c r="I129"/>
    </row>
    <row r="130" spans="6:9">
      <c r="F130" s="21"/>
      <c r="I130"/>
    </row>
    <row r="131" spans="6:9">
      <c r="F131" s="21"/>
      <c r="I131"/>
    </row>
    <row r="132" spans="6:9">
      <c r="F132" s="21"/>
      <c r="I132"/>
    </row>
    <row r="133" spans="6:9">
      <c r="F133" s="21"/>
      <c r="I133"/>
    </row>
    <row r="134" spans="6:9">
      <c r="F134" s="21"/>
      <c r="I134"/>
    </row>
    <row r="135" spans="6:9">
      <c r="F135" s="21"/>
      <c r="I135"/>
    </row>
    <row r="136" spans="6:9">
      <c r="F136" s="21"/>
      <c r="I136"/>
    </row>
    <row r="137" spans="6:9">
      <c r="F137" s="21"/>
      <c r="I137"/>
    </row>
    <row r="138" spans="6:9">
      <c r="F138" s="21"/>
      <c r="I138"/>
    </row>
    <row r="139" spans="6:9">
      <c r="F139" s="21"/>
      <c r="I139"/>
    </row>
    <row r="140" spans="6:9">
      <c r="F140" s="21"/>
      <c r="I140"/>
    </row>
    <row r="141" spans="6:9">
      <c r="F141" s="21"/>
      <c r="I141"/>
    </row>
    <row r="142" spans="6:9">
      <c r="F142" s="21"/>
      <c r="I142"/>
    </row>
    <row r="143" spans="6:9">
      <c r="F143" s="21"/>
      <c r="I143"/>
    </row>
    <row r="144" spans="6:9">
      <c r="F144" s="21"/>
      <c r="I144"/>
    </row>
    <row r="145" spans="6:9">
      <c r="F145" s="21"/>
      <c r="I145"/>
    </row>
    <row r="146" spans="6:9">
      <c r="F146" s="21"/>
      <c r="I146"/>
    </row>
    <row r="147" spans="6:9">
      <c r="F147" s="21"/>
      <c r="I147"/>
    </row>
    <row r="148" spans="6:9">
      <c r="F148" s="21"/>
      <c r="I148"/>
    </row>
    <row r="149" spans="6:9">
      <c r="F149" s="21"/>
      <c r="I149"/>
    </row>
    <row r="150" spans="6:9">
      <c r="F150" s="21"/>
      <c r="I150"/>
    </row>
    <row r="151" spans="6:9">
      <c r="F151" s="21"/>
      <c r="I151"/>
    </row>
    <row r="152" spans="6:9">
      <c r="F152" s="21"/>
      <c r="I152"/>
    </row>
    <row r="153" spans="6:9">
      <c r="F153" s="21"/>
      <c r="I153"/>
    </row>
    <row r="154" spans="6:9">
      <c r="F154" s="21"/>
      <c r="I154"/>
    </row>
    <row r="155" spans="6:9">
      <c r="F155" s="21"/>
      <c r="I155"/>
    </row>
    <row r="156" spans="6:9">
      <c r="F156" s="21"/>
      <c r="I156"/>
    </row>
    <row r="157" spans="6:9">
      <c r="F157" s="21"/>
      <c r="I157"/>
    </row>
    <row r="158" spans="6:9">
      <c r="F158" s="21"/>
      <c r="I158"/>
    </row>
    <row r="159" spans="6:9">
      <c r="F159" s="21"/>
      <c r="I159"/>
    </row>
    <row r="160" spans="6:9">
      <c r="F160" s="21"/>
      <c r="I160"/>
    </row>
    <row r="161" spans="6:9">
      <c r="F161" s="21"/>
      <c r="I161"/>
    </row>
    <row r="162" spans="6:9">
      <c r="F162" s="21"/>
      <c r="I162"/>
    </row>
    <row r="163" spans="6:9">
      <c r="F163" s="21"/>
      <c r="I163"/>
    </row>
    <row r="164" spans="6:9">
      <c r="F164" s="21"/>
      <c r="I164"/>
    </row>
    <row r="165" spans="6:9">
      <c r="F165" s="21"/>
      <c r="I165"/>
    </row>
    <row r="166" spans="6:9">
      <c r="F166" s="21"/>
      <c r="I166"/>
    </row>
    <row r="167" spans="6:9">
      <c r="F167" s="21"/>
      <c r="I167"/>
    </row>
    <row r="168" spans="6:9">
      <c r="F168" s="21"/>
      <c r="I168"/>
    </row>
    <row r="169" spans="6:9">
      <c r="F169" s="21"/>
      <c r="I169"/>
    </row>
    <row r="170" spans="6:9">
      <c r="F170" s="21"/>
      <c r="I170"/>
    </row>
    <row r="171" spans="6:9">
      <c r="F171" s="21"/>
      <c r="I171"/>
    </row>
    <row r="172" spans="6:9">
      <c r="F172" s="21"/>
      <c r="I172"/>
    </row>
    <row r="173" spans="6:9">
      <c r="F173" s="21"/>
      <c r="I173"/>
    </row>
    <row r="174" spans="6:9">
      <c r="F174" s="21"/>
      <c r="I174"/>
    </row>
    <row r="175" spans="6:9">
      <c r="F175" s="21"/>
      <c r="I175"/>
    </row>
    <row r="176" spans="6:9">
      <c r="F176" s="21"/>
      <c r="I176"/>
    </row>
    <row r="177" spans="6:9">
      <c r="F177" s="21"/>
      <c r="I177"/>
    </row>
    <row r="178" spans="6:9">
      <c r="F178" s="21"/>
      <c r="I178"/>
    </row>
    <row r="179" spans="6:9">
      <c r="F179" s="21"/>
      <c r="I179"/>
    </row>
    <row r="180" spans="6:9">
      <c r="F180" s="21"/>
      <c r="I180"/>
    </row>
    <row r="181" spans="6:9">
      <c r="F181" s="21"/>
      <c r="I181"/>
    </row>
    <row r="182" spans="6:9">
      <c r="F182" s="21"/>
      <c r="I182"/>
    </row>
    <row r="183" spans="6:9">
      <c r="F183" s="21"/>
      <c r="I183"/>
    </row>
    <row r="184" spans="6:9">
      <c r="F184" s="21"/>
      <c r="I184"/>
    </row>
    <row r="185" spans="6:9">
      <c r="F185" s="21"/>
      <c r="I185"/>
    </row>
    <row r="186" spans="6:9">
      <c r="F186" s="21"/>
      <c r="I186"/>
    </row>
    <row r="187" spans="6:9">
      <c r="F187" s="21"/>
      <c r="I187"/>
    </row>
    <row r="188" spans="6:9">
      <c r="F188" s="21"/>
      <c r="I188"/>
    </row>
    <row r="189" spans="6:9">
      <c r="F189" s="21"/>
      <c r="I189"/>
    </row>
    <row r="190" spans="6:9">
      <c r="F190" s="21"/>
      <c r="I190"/>
    </row>
    <row r="191" spans="6:9">
      <c r="F191" s="21"/>
      <c r="I191"/>
    </row>
    <row r="192" spans="6:9">
      <c r="F192" s="21"/>
      <c r="I192"/>
    </row>
    <row r="193" spans="6:9">
      <c r="F193" s="21"/>
      <c r="I193"/>
    </row>
    <row r="194" spans="6:9">
      <c r="F194" s="21"/>
      <c r="I194"/>
    </row>
    <row r="195" spans="6:9">
      <c r="F195" s="21"/>
      <c r="I195"/>
    </row>
    <row r="196" spans="6:9">
      <c r="F196" s="21"/>
      <c r="I196"/>
    </row>
    <row r="197" spans="6:9">
      <c r="F197" s="21"/>
      <c r="I197"/>
    </row>
    <row r="198" spans="6:9">
      <c r="F198" s="21"/>
      <c r="I198"/>
    </row>
    <row r="199" spans="6:9">
      <c r="F199" s="21"/>
      <c r="I199"/>
    </row>
    <row r="200" spans="6:9">
      <c r="F200" s="21"/>
      <c r="I200"/>
    </row>
    <row r="201" spans="6:9">
      <c r="F201" s="21"/>
      <c r="I201"/>
    </row>
    <row r="202" spans="6:9">
      <c r="F202" s="21"/>
      <c r="I202"/>
    </row>
    <row r="203" spans="6:9">
      <c r="F203" s="21"/>
      <c r="I203"/>
    </row>
    <row r="204" spans="6:9">
      <c r="F204" s="21"/>
      <c r="I204"/>
    </row>
    <row r="205" spans="6:9">
      <c r="F205" s="21"/>
      <c r="I205"/>
    </row>
    <row r="206" spans="6:9">
      <c r="F206" s="21"/>
      <c r="I206"/>
    </row>
    <row r="207" spans="6:9">
      <c r="F207" s="21"/>
      <c r="I207"/>
    </row>
  </sheetData>
  <mergeCells count="13">
    <mergeCell ref="A1:I1"/>
    <mergeCell ref="F2:F3"/>
    <mergeCell ref="E36:E38"/>
    <mergeCell ref="F36:F38"/>
    <mergeCell ref="G36:G38"/>
    <mergeCell ref="H36:H38"/>
    <mergeCell ref="I36:I38"/>
    <mergeCell ref="A2:A3"/>
    <mergeCell ref="B2:B3"/>
    <mergeCell ref="C2:E2"/>
    <mergeCell ref="G2:G3"/>
    <mergeCell ref="I2:I3"/>
    <mergeCell ref="H2:H3"/>
  </mergeCells>
  <pageMargins left="0.42" right="0.11811023622047245" top="0.16" bottom="0.15748031496062992" header="0.15748031496062992" footer="0.15748031496062992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benefit (detail) (2)</vt:lpstr>
      <vt:lpstr>pending1</vt:lpstr>
      <vt:lpstr>Camp Nov.17</vt:lpstr>
      <vt:lpstr>'benefit (detail) (2)'!Print_Titles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boardpc1</dc:creator>
  <cp:lastModifiedBy>NICSI</cp:lastModifiedBy>
  <cp:lastPrinted>2017-10-27T15:53:24Z</cp:lastPrinted>
  <dcterms:created xsi:type="dcterms:W3CDTF">2017-08-29T07:59:02Z</dcterms:created>
  <dcterms:modified xsi:type="dcterms:W3CDTF">2017-10-27T15:53:50Z</dcterms:modified>
</cp:coreProperties>
</file>